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litza.batista\Documents\Pagina web\"/>
    </mc:Choice>
  </mc:AlternateContent>
  <bookViews>
    <workbookView xWindow="0" yWindow="0" windowWidth="24000" windowHeight="9630" tabRatio="338"/>
  </bookViews>
  <sheets>
    <sheet name="Hoja1" sheetId="1" r:id="rId1"/>
  </sheets>
  <definedNames>
    <definedName name="_xlnm.Print_Area" localSheetId="0">Hoja1!$A$1:$I$58</definedName>
  </definedNames>
  <calcPr calcId="162913"/>
</workbook>
</file>

<file path=xl/calcChain.xml><?xml version="1.0" encoding="utf-8"?>
<calcChain xmlns="http://schemas.openxmlformats.org/spreadsheetml/2006/main">
  <c r="D18" i="1" l="1"/>
  <c r="D30" i="1" l="1"/>
  <c r="D19" i="1" l="1"/>
  <c r="G18" i="1" l="1"/>
  <c r="F13" i="1" l="1"/>
  <c r="E13" i="1"/>
  <c r="I13" i="1"/>
  <c r="H13" i="1"/>
  <c r="G24" i="1" l="1"/>
  <c r="I22" i="1"/>
  <c r="E22" i="1"/>
  <c r="D13" i="1"/>
  <c r="F22" i="1"/>
  <c r="H22" i="1"/>
  <c r="D15" i="1"/>
  <c r="G15" i="1"/>
  <c r="D16" i="1"/>
  <c r="G16" i="1"/>
  <c r="D17" i="1"/>
  <c r="G17" i="1"/>
  <c r="G19" i="1"/>
  <c r="D20" i="1"/>
  <c r="G20" i="1"/>
  <c r="D24" i="1"/>
  <c r="D25" i="1"/>
  <c r="G25" i="1"/>
  <c r="D26" i="1"/>
  <c r="G26" i="1"/>
  <c r="D27" i="1"/>
  <c r="G27" i="1"/>
  <c r="D28" i="1"/>
  <c r="G28" i="1"/>
  <c r="D29" i="1"/>
  <c r="G29" i="1"/>
  <c r="G30" i="1"/>
  <c r="I10" i="1" l="1"/>
  <c r="H10" i="1"/>
  <c r="G22" i="1"/>
  <c r="B26" i="1"/>
  <c r="B24" i="1"/>
  <c r="B30" i="1"/>
  <c r="B19" i="1"/>
  <c r="B20" i="1"/>
  <c r="B18" i="1"/>
  <c r="G13" i="1"/>
  <c r="B15" i="1"/>
  <c r="D22" i="1"/>
  <c r="B27" i="1"/>
  <c r="B17" i="1"/>
  <c r="B16" i="1"/>
  <c r="B29" i="1"/>
  <c r="B25" i="1"/>
  <c r="B28" i="1"/>
  <c r="F10" i="1"/>
  <c r="E10" i="1"/>
  <c r="G10" i="1" l="1"/>
  <c r="D10" i="1"/>
  <c r="B22" i="1"/>
  <c r="B13" i="1"/>
  <c r="B10" i="1" l="1"/>
  <c r="D11" i="1" l="1"/>
  <c r="C15" i="1"/>
  <c r="C25" i="1"/>
  <c r="G11" i="1"/>
  <c r="C19" i="1"/>
  <c r="C29" i="1"/>
  <c r="C16" i="1"/>
  <c r="C20" i="1"/>
  <c r="C26" i="1"/>
  <c r="C17" i="1"/>
  <c r="H11" i="1"/>
  <c r="C22" i="1"/>
  <c r="C27" i="1"/>
  <c r="C13" i="1"/>
  <c r="C18" i="1"/>
  <c r="C24" i="1"/>
  <c r="C28" i="1"/>
  <c r="F11" i="1"/>
  <c r="C10" i="1"/>
  <c r="E11" i="1"/>
  <c r="B11" i="1" l="1"/>
</calcChain>
</file>

<file path=xl/sharedStrings.xml><?xml version="1.0" encoding="utf-8"?>
<sst xmlns="http://schemas.openxmlformats.org/spreadsheetml/2006/main" count="34" uniqueCount="30">
  <si>
    <t>%</t>
  </si>
  <si>
    <t xml:space="preserve"> Porcentaje</t>
  </si>
  <si>
    <t>Facultad de Ing. Civil</t>
  </si>
  <si>
    <t>Facultad de Ing. Eléctrica</t>
  </si>
  <si>
    <t>Facultad de Ing. Industrial</t>
  </si>
  <si>
    <t>Facultad de Ing. Mecánica</t>
  </si>
  <si>
    <t>Facultad de Ing. de Sistemas Comp.</t>
  </si>
  <si>
    <t>Facultad de Ciencias y Tecnología</t>
  </si>
  <si>
    <t>Azuero</t>
  </si>
  <si>
    <t>Bocas del Toro</t>
  </si>
  <si>
    <t>Coclé</t>
  </si>
  <si>
    <t>Colón</t>
  </si>
  <si>
    <t>Chiriquí</t>
  </si>
  <si>
    <t>Panamá Oeste</t>
  </si>
  <si>
    <t>Veraguas</t>
  </si>
  <si>
    <t>SEDE PANAMÁ</t>
  </si>
  <si>
    <t>Diurno</t>
  </si>
  <si>
    <t>Nocturno</t>
  </si>
  <si>
    <t>Hombres</t>
  </si>
  <si>
    <t>Mujeres</t>
  </si>
  <si>
    <t>Sede</t>
  </si>
  <si>
    <t>Total</t>
  </si>
  <si>
    <t>Sexo y Turno</t>
  </si>
  <si>
    <t>Turno</t>
  </si>
  <si>
    <t>Sub- Total</t>
  </si>
  <si>
    <t>CENTROS REGIONALES</t>
  </si>
  <si>
    <t>Matrícula</t>
  </si>
  <si>
    <t xml:space="preserve"> TOTAL</t>
  </si>
  <si>
    <t>PRIMER SEMESTRE 2019</t>
  </si>
  <si>
    <t>MATRÍCULA POR SEXO Y TURNO, SEGÚN SEDE: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</si>
</sst>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[Red]#,##0"/>
    <numFmt numFmtId="165" formatCode="0.0"/>
    <numFmt numFmtId="166" formatCode="#,##0.0;[Red]#,##0.0"/>
  </numFmts>
  <fonts count="6" x14ac:knownFonts="1"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  <fill>
      <patternFill patternType="solid">
        <fgColor rgb="FF8DB4E2"/>
        <bgColor indexed="21"/>
      </patternFill>
    </fill>
    <fill>
      <patternFill patternType="solid">
        <fgColor rgb="FF8DB4E2"/>
        <bgColor indexed="64"/>
      </patternFill>
    </fill>
  </fills>
  <borders count="22">
    <border>
      <left/>
      <right/>
      <top/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/>
    <xf numFmtId="0" fontId="3" fillId="2" borderId="0" xfId="0" applyFont="1" applyFill="1" applyBorder="1"/>
    <xf numFmtId="0" fontId="3" fillId="4" borderId="10" xfId="0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0" fontId="3" fillId="2" borderId="19" xfId="0" applyFont="1" applyFill="1" applyBorder="1"/>
    <xf numFmtId="0" fontId="3" fillId="2" borderId="4" xfId="0" applyFont="1" applyFill="1" applyBorder="1"/>
    <xf numFmtId="0" fontId="3" fillId="2" borderId="9" xfId="0" applyFont="1" applyFill="1" applyBorder="1"/>
    <xf numFmtId="0" fontId="3" fillId="2" borderId="6" xfId="0" applyFont="1" applyFill="1" applyBorder="1"/>
    <xf numFmtId="0" fontId="2" fillId="3" borderId="10" xfId="0" applyFont="1" applyFill="1" applyBorder="1" applyAlignment="1">
      <alignment horizontal="center" vertical="center"/>
    </xf>
    <xf numFmtId="164" fontId="2" fillId="3" borderId="14" xfId="0" applyNumberFormat="1" applyFont="1" applyFill="1" applyBorder="1" applyAlignment="1">
      <alignment vertical="center"/>
    </xf>
    <xf numFmtId="165" fontId="2" fillId="3" borderId="14" xfId="0" applyNumberFormat="1" applyFont="1" applyFill="1" applyBorder="1" applyAlignment="1">
      <alignment vertical="center"/>
    </xf>
    <xf numFmtId="164" fontId="2" fillId="3" borderId="20" xfId="0" applyNumberFormat="1" applyFont="1" applyFill="1" applyBorder="1" applyAlignment="1">
      <alignment vertical="center"/>
    </xf>
    <xf numFmtId="164" fontId="2" fillId="3" borderId="5" xfId="0" applyNumberFormat="1" applyFont="1" applyFill="1" applyBorder="1" applyAlignment="1">
      <alignment vertical="center"/>
    </xf>
    <xf numFmtId="164" fontId="2" fillId="3" borderId="10" xfId="0" applyNumberFormat="1" applyFont="1" applyFill="1" applyBorder="1" applyAlignment="1">
      <alignment vertical="center"/>
    </xf>
    <xf numFmtId="164" fontId="2" fillId="3" borderId="0" xfId="0" applyNumberFormat="1" applyFont="1" applyFill="1" applyBorder="1" applyAlignment="1">
      <alignment vertical="center"/>
    </xf>
    <xf numFmtId="165" fontId="3" fillId="2" borderId="14" xfId="0" applyNumberFormat="1" applyFont="1" applyFill="1" applyBorder="1"/>
    <xf numFmtId="165" fontId="3" fillId="2" borderId="20" xfId="0" applyNumberFormat="1" applyFont="1" applyFill="1" applyBorder="1"/>
    <xf numFmtId="165" fontId="3" fillId="2" borderId="5" xfId="0" applyNumberFormat="1" applyFont="1" applyFill="1" applyBorder="1"/>
    <xf numFmtId="165" fontId="3" fillId="2" borderId="10" xfId="0" applyNumberFormat="1" applyFont="1" applyFill="1" applyBorder="1"/>
    <xf numFmtId="165" fontId="3" fillId="2" borderId="0" xfId="0" applyNumberFormat="1" applyFont="1" applyFill="1" applyBorder="1"/>
    <xf numFmtId="0" fontId="3" fillId="2" borderId="20" xfId="0" applyFont="1" applyFill="1" applyBorder="1"/>
    <xf numFmtId="0" fontId="3" fillId="2" borderId="5" xfId="0" applyFont="1" applyFill="1" applyBorder="1"/>
    <xf numFmtId="0" fontId="3" fillId="2" borderId="10" xfId="0" applyFont="1" applyFill="1" applyBorder="1"/>
    <xf numFmtId="0" fontId="2" fillId="4" borderId="10" xfId="0" applyFont="1" applyFill="1" applyBorder="1" applyAlignment="1">
      <alignment vertical="center"/>
    </xf>
    <xf numFmtId="164" fontId="2" fillId="2" borderId="14" xfId="0" applyNumberFormat="1" applyFont="1" applyFill="1" applyBorder="1" applyAlignment="1">
      <alignment vertical="center"/>
    </xf>
    <xf numFmtId="165" fontId="2" fillId="2" borderId="14" xfId="0" applyNumberFormat="1" applyFont="1" applyFill="1" applyBorder="1" applyAlignment="1">
      <alignment vertical="center"/>
    </xf>
    <xf numFmtId="164" fontId="2" fillId="2" borderId="20" xfId="0" applyNumberFormat="1" applyFont="1" applyFill="1" applyBorder="1" applyAlignment="1">
      <alignment vertical="center"/>
    </xf>
    <xf numFmtId="164" fontId="2" fillId="2" borderId="5" xfId="0" applyNumberFormat="1" applyFont="1" applyFill="1" applyBorder="1" applyAlignment="1">
      <alignment vertical="center"/>
    </xf>
    <xf numFmtId="164" fontId="2" fillId="2" borderId="1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4" fontId="3" fillId="2" borderId="14" xfId="0" applyNumberFormat="1" applyFont="1" applyFill="1" applyBorder="1"/>
    <xf numFmtId="164" fontId="3" fillId="2" borderId="20" xfId="0" applyNumberFormat="1" applyFont="1" applyFill="1" applyBorder="1"/>
    <xf numFmtId="164" fontId="3" fillId="2" borderId="5" xfId="0" applyNumberFormat="1" applyFont="1" applyFill="1" applyBorder="1"/>
    <xf numFmtId="164" fontId="3" fillId="2" borderId="10" xfId="0" applyNumberFormat="1" applyFont="1" applyFill="1" applyBorder="1"/>
    <xf numFmtId="164" fontId="3" fillId="2" borderId="0" xfId="0" applyNumberFormat="1" applyFont="1" applyFill="1" applyBorder="1"/>
    <xf numFmtId="164" fontId="4" fillId="2" borderId="14" xfId="0" applyNumberFormat="1" applyFont="1" applyFill="1" applyBorder="1"/>
    <xf numFmtId="165" fontId="4" fillId="2" borderId="14" xfId="0" applyNumberFormat="1" applyFont="1" applyFill="1" applyBorder="1"/>
    <xf numFmtId="164" fontId="4" fillId="2" borderId="20" xfId="0" applyNumberFormat="1" applyFont="1" applyFill="1" applyBorder="1"/>
    <xf numFmtId="164" fontId="4" fillId="2" borderId="5" xfId="0" applyNumberFormat="1" applyFont="1" applyFill="1" applyBorder="1"/>
    <xf numFmtId="164" fontId="4" fillId="2" borderId="10" xfId="0" applyNumberFormat="1" applyFont="1" applyFill="1" applyBorder="1"/>
    <xf numFmtId="164" fontId="4" fillId="2" borderId="0" xfId="0" applyNumberFormat="1" applyFont="1" applyFill="1" applyBorder="1"/>
    <xf numFmtId="0" fontId="2" fillId="3" borderId="10" xfId="0" applyFont="1" applyFill="1" applyBorder="1" applyAlignment="1">
      <alignment vertical="center"/>
    </xf>
    <xf numFmtId="164" fontId="5" fillId="3" borderId="14" xfId="0" applyNumberFormat="1" applyFont="1" applyFill="1" applyBorder="1" applyAlignment="1">
      <alignment vertical="center"/>
    </xf>
    <xf numFmtId="165" fontId="5" fillId="3" borderId="14" xfId="0" applyNumberFormat="1" applyFont="1" applyFill="1" applyBorder="1" applyAlignment="1">
      <alignment vertical="center"/>
    </xf>
    <xf numFmtId="164" fontId="5" fillId="3" borderId="20" xfId="0" applyNumberFormat="1" applyFont="1" applyFill="1" applyBorder="1" applyAlignment="1">
      <alignment vertical="center"/>
    </xf>
    <xf numFmtId="164" fontId="5" fillId="3" borderId="5" xfId="0" applyNumberFormat="1" applyFont="1" applyFill="1" applyBorder="1" applyAlignment="1">
      <alignment vertical="center"/>
    </xf>
    <xf numFmtId="164" fontId="5" fillId="3" borderId="10" xfId="0" applyNumberFormat="1" applyFont="1" applyFill="1" applyBorder="1" applyAlignment="1">
      <alignment vertical="center"/>
    </xf>
    <xf numFmtId="164" fontId="5" fillId="3" borderId="0" xfId="0" applyNumberFormat="1" applyFont="1" applyFill="1" applyBorder="1" applyAlignment="1">
      <alignment vertical="center"/>
    </xf>
    <xf numFmtId="166" fontId="3" fillId="2" borderId="14" xfId="0" applyNumberFormat="1" applyFont="1" applyFill="1" applyBorder="1"/>
    <xf numFmtId="0" fontId="3" fillId="4" borderId="12" xfId="0" applyFont="1" applyFill="1" applyBorder="1"/>
    <xf numFmtId="0" fontId="3" fillId="2" borderId="16" xfId="0" applyFont="1" applyFill="1" applyBorder="1"/>
    <xf numFmtId="0" fontId="3" fillId="2" borderId="21" xfId="0" applyFont="1" applyFill="1" applyBorder="1"/>
    <xf numFmtId="0" fontId="3" fillId="2" borderId="8" xfId="0" applyFont="1" applyFill="1" applyBorder="1"/>
    <xf numFmtId="0" fontId="3" fillId="2" borderId="12" xfId="0" applyFont="1" applyFill="1" applyBorder="1"/>
    <xf numFmtId="0" fontId="3" fillId="2" borderId="7" xfId="0" applyFont="1" applyFill="1" applyBorder="1"/>
    <xf numFmtId="164" fontId="3" fillId="2" borderId="7" xfId="0" applyNumberFormat="1" applyFont="1" applyFill="1" applyBorder="1"/>
    <xf numFmtId="0" fontId="3" fillId="4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5" borderId="9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280099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99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8DB4E2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PA" sz="1200"/>
              <a:t>MATRÍCULA POR SEXO Y TURNO:</a:t>
            </a:r>
          </a:p>
          <a:p>
            <a:pPr>
              <a:defRPr sz="1200"/>
            </a:pPr>
            <a:r>
              <a:rPr lang="es-PA" sz="1200"/>
              <a:t>PRIMER SEMESTRE 2019</a:t>
            </a:r>
          </a:p>
          <a:p>
            <a:pPr>
              <a:defRPr sz="1200"/>
            </a:pPr>
            <a:endParaRPr lang="es-PA" sz="1200"/>
          </a:p>
        </c:rich>
      </c:tx>
      <c:layout>
        <c:manualLayout>
          <c:xMode val="edge"/>
          <c:yMode val="edge"/>
          <c:x val="0.35370706631509408"/>
          <c:y val="3.5826023194594867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390189660019402"/>
          <c:y val="0.15209067110292351"/>
          <c:w val="0.81187454895633671"/>
          <c:h val="0.6155639399241761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Hoja1!$E$8</c:f>
              <c:strCache>
                <c:ptCount val="1"/>
                <c:pt idx="0">
                  <c:v>Diurno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Lit>
              <c:ptCount val="2"/>
              <c:pt idx="0">
                <c:v>Hombres = 15,433</c:v>
              </c:pt>
              <c:pt idx="1">
                <c:v>Mujeres = 9,710</c:v>
              </c:pt>
            </c:strLit>
          </c:cat>
          <c:val>
            <c:numRef>
              <c:f>(Hoja1!$E$10,Hoja1!$H$10)</c:f>
              <c:numCache>
                <c:formatCode>#,##0;[Red]#,##0</c:formatCode>
                <c:ptCount val="2"/>
                <c:pt idx="0">
                  <c:v>8129</c:v>
                </c:pt>
                <c:pt idx="1">
                  <c:v>5618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57-4575-9025-09F51E6F808E}"/>
            </c:ext>
          </c:extLst>
        </c:ser>
        <c:ser>
          <c:idx val="1"/>
          <c:order val="1"/>
          <c:tx>
            <c:strRef>
              <c:f>Hoja1!$F$8</c:f>
              <c:strCache>
                <c:ptCount val="1"/>
                <c:pt idx="0">
                  <c:v>Nocturno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cat>
            <c:strLit>
              <c:ptCount val="2"/>
              <c:pt idx="0">
                <c:v>Hombres = 15,433</c:v>
              </c:pt>
              <c:pt idx="1">
                <c:v>Mujeres = 9,710</c:v>
              </c:pt>
            </c:strLit>
          </c:cat>
          <c:val>
            <c:numRef>
              <c:f>(Hoja1!$F$10,Hoja1!$I$10)</c:f>
              <c:numCache>
                <c:formatCode>#,##0;[Red]#,##0</c:formatCode>
                <c:ptCount val="2"/>
                <c:pt idx="0">
                  <c:v>7304</c:v>
                </c:pt>
                <c:pt idx="1">
                  <c:v>4092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57-4575-9025-09F51E6F8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0486368"/>
        <c:axId val="340433856"/>
        <c:axId val="0"/>
      </c:bar3DChart>
      <c:catAx>
        <c:axId val="340486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PA"/>
                  <a:t>Sexo y Turno</a:t>
                </a:r>
              </a:p>
            </c:rich>
          </c:tx>
          <c:layout>
            <c:manualLayout>
              <c:xMode val="edge"/>
              <c:yMode val="edge"/>
              <c:x val="0.45825414905603334"/>
              <c:y val="0.9252512045526062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340433856"/>
        <c:crosses val="autoZero"/>
        <c:auto val="1"/>
        <c:lblAlgn val="ctr"/>
        <c:lblOffset val="100"/>
        <c:noMultiLvlLbl val="0"/>
      </c:catAx>
      <c:valAx>
        <c:axId val="340433856"/>
        <c:scaling>
          <c:orientation val="minMax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s-PA"/>
                  <a:t>Estudiantes</a:t>
                </a:r>
              </a:p>
            </c:rich>
          </c:tx>
          <c:layout>
            <c:manualLayout>
              <c:xMode val="edge"/>
              <c:yMode val="edge"/>
              <c:x val="5.3536825462095178E-2"/>
              <c:y val="0.25328074703393033"/>
            </c:manualLayout>
          </c:layout>
          <c:overlay val="0"/>
        </c:title>
        <c:numFmt formatCode="#,##0;[Red]#,##0" sourceLinked="1"/>
        <c:majorTickMark val="none"/>
        <c:minorTickMark val="none"/>
        <c:tickLblPos val="nextTo"/>
        <c:crossAx val="3404863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9525">
            <a:noFill/>
          </a:ln>
        </c:spPr>
      </c:dTable>
    </c:plotArea>
    <c:plotVisOnly val="1"/>
    <c:dispBlanksAs val="gap"/>
    <c:showDLblsOverMax val="0"/>
  </c:chart>
  <c:spPr>
    <a:solidFill>
      <a:schemeClr val="bg1"/>
    </a:solidFill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http://www.google.com/imgres?q=mujer+leyendo+un+libro+caricatura&amp;sa=X&amp;hl=es-419&amp;biw=1024&amp;bih=662&amp;tbm=isch&amp;tbnid=nej8Q5iupgleDM:&amp;imgrefurl=http://es.123rf.com/photo_7532010_cientifico-con-telescopio-caricatura-simbolica.html&amp;docid=R0uvgf6L1UvCCM&amp;imgurl=http://us.cdn2.123rf.com/168nwm/lafifa/lafifa0903/lafifa090300048/4568320-bella-chica-esta-leyendo-un-libro.jpg&amp;w=157&amp;h=168&amp;ei=QzXLUZ2TG5LQ9gTQyoGYCA&amp;zoom=1&amp;iact=rc&amp;dur=687&amp;page=1&amp;tbnh=134&amp;tbnw=125&amp;start=0&amp;ndsp=28&amp;ved=1t:429,r:17,s:0,i:128&amp;tx=68&amp;ty=9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30</xdr:row>
      <xdr:rowOff>0</xdr:rowOff>
    </xdr:from>
    <xdr:to>
      <xdr:col>9</xdr:col>
      <xdr:colOff>304800</xdr:colOff>
      <xdr:row>31</xdr:row>
      <xdr:rowOff>109538</xdr:rowOff>
    </xdr:to>
    <xdr:sp macro="" textlink="">
      <xdr:nvSpPr>
        <xdr:cNvPr id="1027" name="AutoShape 3" descr="data:image/jpeg;base64,/9j/4AAQSkZJRgABAQAAAQABAAD/2wCEAAkGBhQSERUUExQVFRUWGR0WGRUXGBwcFhcYHx8gHhscHxwcICcnIBkkHCEbIC8gJDMrOCwtGCAxQTEqNScsLCkBCQoKBQUFDQUFDSkYEhgpKSkpKSkpKSkpKSkpKSkpKSkpKSkpKSkpKSkpKSkpKSkpKSkpKSkpKSkpKSkpKSkpKf/AABEIAIYAfQMBIgACEQEDEQH/xAAcAAACAgMBAQAAAAAAAAAAAAAABwUGAgQIAQP/xABHEAACAQIEBAIGBwQHBgcAAAABAgMEEQAFEiEGMUFRBxMiMlJhcYEUI0JicpGhCCRDUxUzY4KiscElRHOS0dIWFzRUg7Kz/8QAFAEBAAAAAAAAAAAAAAAAAAAAAP/EABQRAQAAAAAAAAAAAAAAAAAAAAD/2gAMAwEAAhEDEQA/AHjgwYMAYMR2e5/DRwtPUOI416nmT0UDqx7DC9zfMZ6xRJWvLQ0Uh0xUcV/p1Z90hdwCPsL0O/fAWXNvEmnjlMECyVlQP4NMNek/ff1VF+dzt2xA5tnuZW1VVVRZTG3JCRPUkfA2BP4R8sSWScLzmPy41XLKXpDBpNVJ75Jtwh5bLqO/r4sWUcKUtMS0MKhz60rXaZu5aRrsb+84BejK0muWfPK++22qCE+8BvKFvzxj/wCXcDb/ANCzt75axNX/AOrYsnG3i3R5cTGSZpwP6mP7PUamOy/qfdhJ8SeNWY1THRJ9Gj6JDsbe9/WJ/L4DAMleCIYjcZVmMJ9qnq0NvynH+WPBKYCBHm1dSNfZMyhLxEnp5jqBb36jikcJZbxFUIJqeapCHdWlm9F/eBITce+1sMHg/wAQ6pKlaDOYfKmk2ilsAkv3Tb0TfkCvXYi+AlKbi3MadQ9VSx1cBFxU0Da9u5ibc/FT8jizcPcWUtcmqmlWS3rLydPxIdxjSm4FgDGSlL0cp31U5Cox+/EQY3+Yv7xip8Q5JpfzK5Po8wPoZvRAqAennx7lQeRJ1KeWpdsA0cGKHlPGk1LIlPmmi0htBXR/+nnvyDdI5CN+x/U3y+AMGDBgDEdn+fRUdO9RO2mNBc9yeigdWJ2AxIHCtzHOFrKhqyQGSiopBFSwr/vlaTpBHcBrKvTmehwGFppp4qqri82sluaHLifQpk/nzdmGxLHcGwHpWC3jIuGBExnmfz6txZ52Hqj2I1/hxDsNzzJJwcMZC0Qaach6uezTOPVW3qxJ2iTkB1N2O5xPYDFiAMLXP8xqc0LplmZU0RiNxHG5MstvtM49VOwUMO7b2F/zqrjip5ZJjaJUZnP3QDf526YR/hb4ZQ1tE9Sss0NQs7iCZGsUVQum68ibk3sfngN2LiLzGWg4hp4vMYWgrGUaG7EuhHok/aQjnvY74nMu8NcogPmTQMrxyKjpJIzxIzeoTewMTG1mba5sbEEDSzqnqXkpaSpjHnS1CFXABi1RkNNKl/4csBOqI29JW29LexU1CjZdFKw1QFHikUm/7k7sF3/slKsD0VX6nATfH+Zz02W1EtKB5saArtfStxqa3L0U1N/d+WOVM04lqqhg09RLIQ2oanJCt3UXsp+GHLQcf1VNDNSTWlly+S0yMLtU0PqsQT9tFKtfqtj3upuOchWkq2WI6oJAJoH6NC+6flup96nAdKeF/GYzGgSRj9dH9XKPvj7XwYWb4kjpi2ugIIO4OxB5EY5y/Z74g8nMGpyfRqENh/aJdh/h1/pjo/AUTPeGhSxuI4fPy9/6+i5mIczJTjpY+kYh2utjz0uGc/OXvDTyzefQVFvoVYTfSTygkbv7JPa224VjkYoPE2QRQeZHIv8As+sbTKv/ALWpY+hMnso7WB7OVbkWwF/GDFO4CzmUGWgq2vVUthr/AJ8B/q5R3NvRb3jfc4uOAqPiVmskdKtPTm1RWOKaL7ur13+Cpc36XGNThfJENQqRj91y0fR4R/MqSPrpT3Kg6B955MReeZv/ALUqqlrNHlVIdK9DUzC4HxKgL+WLtwplBpqSKJjdwuqRurSt6UjfNyxwEuMGDBgF547VTJk8oX7bxo34dV/8wMUnwO4ndqd8viYRymXzvNNjaE6RLpBBHmAgW1benex02LT8R+HzW5bUwKLuU1IO7odSj520/wB7Cj/Z9oYkkqauWRV8sLCqk7jzDzt77BR8T2wDDzXLqaepprVEkoSR4vMWcsYagqHSzDYOQrAj7wBHpAH3gzXCrUcx8ymaWogp5DbWAjMGikAAFyBIVI6IRYbYtlbksckDxKoQPdgUFisl9SyC32w4DA9wMUumzHXJAosJKiWCp0D7Mil0qmHZCkf5ufawCx8UaN4HpqtDZwJKOVvakgLRXa/MPDYEHmvxxT5cy8+gWJz9ZSsTGTzMEh9Jf7slmH/EboMPPjThn6ZlWYaRd1qpaiP4xEI4HxVZBbvbHN2Auvg/S680i7oskinsyqSvyv0x1XG9wCOovjl3wSq1jzQO3IQzH5BCx/QHHTWVX8iLVz0Lf42GA2sa+YUKTRPFIoZJFKMp5FSLEY2MGAUeaSS04SqYlqnKZBBOftVFC9tLnudBDH7yP2w2IJg6qykFWAYEciDuD+WKnxPRKtbAzD6qsR6CYdCSrPCbdwRIv/yY+fhTWOaH6PIby0cr0jb/AMs2T5aNIHwwFYypfOjck3+nZx+cULFwD7tMJHzw2hhSeHY1U2TX+1NVSn8WiX/uOG5gDBgwYAwhOMeHzk+dQV8YApppbknVoidwRIG076dzIAOdiOmHXmmdRwaQ5JeQ2jiUapJCOYVR26k2AG5IGFl4x8VymmlpVp42BCCUuSxRpCfKRAtrz+iXvuAAOd8AxuH81WpiEyTxzRm4DRoVW4Nj6zMbi3LEBwTkLpUS1EqD+qSGJuukvJJKPdeRvmAuEdwb4sVWV0700cUTjWXHmh7oxADCwYbbctt74sfAvitX1ubUqTSgRM7AwxqFQgo1r9TY2O5PLAO3htAaa9tpHlkt09OR2/1xz14neE89FM81PG0lIxLgoCTDfcq4G4UdG5WtyOOhuFR+6RDqFIPxBIP64kqiZUVmYhVUFmY7AAC5JPYDAcc8I1iQ11O8pIiEiiSxteNjpcH3FSQR2Jx2SpuMLaq4Lps4pJKmoiWAyM0kEqLplWED0Gk6PrsXIPRwLgi+JvgPMnjpo6eqkQuiqIpr2FTCReNwGsdQXZhvyB64C34MeA49wFZ8RRagklHOBo6gHqPKdXNvioYfPEBQ5stFmmYqzAJN9HnUW6sjK/5lAcWvjSINl1Yp5Gnl/wDo2ET4x5i8dXTup3ko4S3y1f8AXAXXgpfKp8sB/g19TTH3XWcAfnpw28KOdTAc2iAOqlqos0QX3ZCVeQD3WVwfx4bMMoYBlIIIuCORB5H8sBnjCWUKpYmwAJJ7AbnGeIrit9NDVHtBKf8AA2AheE1UQtmVSQJalfM1N/BpzvFCvYabMQPWZjz2xX6tw9VTB1/ep601ggI+sip0hMUbyD7BCqjAH7RI5g4m88aTVSZfTMI5Wj1PNYFqeBAFLKDsJGJ0KenpHpjXouEoRVtTwtIkccSyVDrIfpFRJIWCCSb19IVGYqCL616bYDnPMeF5o6eGpI1RzsyAjciVWKshHtG1x3Bxef2fuGzNXtUkehTKbHvI4KgfJdZ/LFlq8uabOJMuVUhhpaaSSjiUWQzOg0yn2nDOWv0K97k2XwNhiTLAiAiQOxmvzLm1iPcFAT4o2AtmXN5Ezwtsru0sLdDrOqRL+0HLMB7LC3qnERxeTWTx5ahIRwJqth9mnB2jv3lcafwq2NPO88q66WWly1YQkLaJquYakWTn5ca76nXa5IIF/gcYcN5HmOXrIzJBXSTPrkl81o5msAqrZkK6VAsBcWwFm4qqhBl9S/IJBJYD3KQAP0Fsa89QtHlimVNYigRfLNvTYKqqm+12aw3740amjqswKR1EApqZXWSRTKskk5U6kT0Nlj1AMxvc6QLC5OJviHKDUwiO4A82GRr9VjlSQj4kLbAV3L/DsteSpnmEj+l5VNK8NPCegRUNyR7Tc7chiXySuljlNLUtrcKWintbz4xYG4GwlS41AbEMGFrkCexC50VNTRoTZvNeRT30xOCAe51cuwbAfPj+o0ZZWEc/IkA+LKVH6nCs8QOFmq8xMai/0emgT4X8w/5DDK46bzEp6Uc6mpjUgc/LjPnSH4aUsfxDEbwGoqKrM6s7rJUiBDfYrAui49xJJ+eAw4wgWmzKkq2AMNQrUFRf1bPvET7tV1JPS2JbgepMcD0sjfWUTeQS3NogLwv8DFp37q3bEjxTw8ldSS0z7CRbBvZbmrD3hrHCpzWuqHo2qdCyVdFalzGlcakqIVOpJGXqObhh0Z+YFsA1sr4ppqlikMqswFwNxrXlrQkDzI73GtLi454kp4FdWVwGVgVZTuCCLEEdiMUjhfi6gzqELYJNHv5JOmaIj7UTLY2HtJa217csTQqqmk2lDVMA/jIv7wg/tI1H1gHtRi/3DzwERkmQPSNVNAXlkkcQQGocuIokF92PpeWsjSkLe7WUX31YsmQ5GtMhGppJJG1yzP68shABY22AsAAo2UAAY26GsjmQSRMro24ZSCD8xjYwCnzRZKnOZKuAb06f0fAx9WSqYOXY2/hwo7s3fRtjfz6QZNTSCDdhSJEjH1nmMpVXPdtUrufgcTfBOVlaWjNvV852/G7MSfjct+eKpxRmCz1zic+XT0dTHLPKw+r8uNFaCFbetJJK7kqN7WHQYBh8KZEtHSQwDmi+merSHd2J6ksScSFVWpEpeR1RRzZ2CqPmdsK3ivxQZB9ZL9BjIusSoJMwkXuUPoU4I5a7t7tsLmp8SFeQfR6FZpTsJqxnqpye6qSFU+5Rb3YB7S+JFDq0xStUP7NNHJMT8DGpX9cY/wDjGocXhy2qI9qdooB8w76v0wr6DK+I6tQZJzRQjq2iAAfgjAb/AJgMa8+R0MKl6vMJ8wZfWCyslKD7LS3Ysefox3bb1cA88lr3ljvKsaSXIZI5PMC9rtpXe2/LFe8QOIKKlEElVOY5IZRNGiWaV/RZWXT7DKxBJsPfhGV/iaYU8rL1ECAkgoNKqdhqVCSWewH1kpY9gmKPVVbyuzyOzuxuzMSWJ95OA6Jq+NBNHLmaqQlPTiGnU2JNVUBWa1ubKDEm3d+2LpwPw/8AQqCCA+uqXc95G9Jz/wAxI+AGF9wRlyVjUMEQH0TLoo5pbbrLXOoa3v0FmY9iSPg37YD04o/GuTSU8y5nSJrkRdFTAP8Aeafrt1kTmO4Ft7AG8YDgOWOOskSklhzDLZCKWoOuF0JDQyD1o9vVI6A+8dMMPw68dUl0wZgVjk5Co5Rufv8ARG+9y+GNzxG8OJFjqHok8yKb05qMdJBuJ4O0o6qPWBI6453ZSCQRYjYjscB2LWZAC5mpn8iZtyy7xTf8SPk1/bFmHRrbHOgz76wQ1CeTOfVF7xy25mJ9tXcqbMO1tzzv4d+ME+XWil1T0vsE+nGPuE9PuHb4Y6DyzNKTNKbXGyzRNzH2kYbgEc0ccwdiNiDyOAlqSmEaaV5C9vmSf9cI7xR4z0TyOgH1MjQ0y2GkTqB9IqmW1i6lhGl+upuYw4KZ5KchJWMkRNkmPrqeiyd+wk68jvuyLzzKNFU880RlFOAsUBBPn1UrvMFIHNF1l3HUBV+1gKxQ8MoEFXmk7xJJ6aRj0quoB+0AfVQ/zH59L7Ym6PxFeMGLJ6KGlUD0p2tJNb2nlk9FR+K494xVMznDStNVymonY3ZEba/ZpBsAPZjvYbXXpG1ubvIAuyxjdYkFkX5dT95rk9ScBOZxxQzm9RUSV0nMB2b6Mpv0XYvbtZR+IbGv1uZSTEGRi1tgOSqOyqNlHuFsaxx5gDHox5j1cB2HwNw/HR0MEUS2GgMxPNnYAsx95P5AAdMT+PjRLaNB2UD9MfbAGDBgwBbCW8d/DrWor6aO7rtOqLuy8xLYcyOTHtY9MOnBgOHQMNjIuAcxoYv6RyypSdLBgqXvNFa7BozsSpuCl77bb2GLj4keB8dVqnoQsU/NouUUp93sOfyPu3OKJ4XcbzZTWGjqw6Qu+l0cWMMh2D2P2TtqtzFjvbAM3hDxroquO1S6UsoFmSQ2jbuVc7W+61j8eeF34yeI8FVppqI3iVi0kqggSNbTpF9yoHM9bDmAMSnjJ4TuHauooyyt6U0SC5Vusigc1PNgOR35E2SwQ3tY3va3W/a3fASM3DVQtKtW0TLTu/lrIbAM2/IXuRsd7W2tfEXh7eKVA0PDVDE4syNArDs3lPcfnhE4AwYlcg4Xqa19FNC8p6kD0V/ExsFHxOHLwl+zvGtnr5PMPPyYiQnwZ9if7tvjgEtkvD9RVyeXTwvK/ZRcD3k8lHvNsOHhD9nexWSvl7HyIj+jSf6KPnhyZXk8NNGI4IkiQfZRQB8T3PvON3AeKLCwx7gwYAwYMGAMGDBgA4q3G/h5TZnHplXRKB6E6j00933l+6flY74MGAmcippI6aKOVg0iIqMy3sxUWuL772vjI5JB5nmeRF5g31+Wuu/e9r3wYMBW/FvI/pWVzILBlKSITyDBh27qWHzxT+EP2fII9MldJ57bHykJWIfFtmb/AA4MGAbNDl8cKCOKNI0HJEUKo+QxsjBgwBgwYMAYMGDAf//Z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172450" y="538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1203448</xdr:colOff>
      <xdr:row>34</xdr:row>
      <xdr:rowOff>107155</xdr:rowOff>
    </xdr:from>
    <xdr:to>
      <xdr:col>7</xdr:col>
      <xdr:colOff>298573</xdr:colOff>
      <xdr:row>57</xdr:row>
      <xdr:rowOff>34923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tabSelected="1" view="pageBreakPreview" zoomScale="106" zoomScaleNormal="106" zoomScaleSheetLayoutView="106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A52" sqref="BA52"/>
    </sheetView>
  </sheetViews>
  <sheetFormatPr baseColWidth="10" defaultColWidth="11.5703125" defaultRowHeight="14.25" x14ac:dyDescent="0.2"/>
  <cols>
    <col min="1" max="1" width="36.28515625" style="1" customWidth="1"/>
    <col min="2" max="3" width="10.5703125" style="1" customWidth="1"/>
    <col min="4" max="4" width="12.140625" style="1" customWidth="1"/>
    <col min="5" max="5" width="11" style="1" customWidth="1"/>
    <col min="6" max="6" width="11.42578125" style="1" customWidth="1"/>
    <col min="7" max="7" width="11.5703125" style="1" customWidth="1"/>
    <col min="8" max="8" width="11" style="1" customWidth="1"/>
    <col min="9" max="9" width="11.42578125" style="1" customWidth="1"/>
    <col min="10" max="16384" width="11.5703125" style="1"/>
  </cols>
  <sheetData>
    <row r="1" spans="1:9" ht="15" x14ac:dyDescent="0.25">
      <c r="A1" s="59" t="s">
        <v>29</v>
      </c>
      <c r="B1" s="59"/>
      <c r="C1" s="59"/>
      <c r="D1" s="59"/>
      <c r="E1" s="59"/>
      <c r="F1" s="59"/>
      <c r="G1" s="59"/>
      <c r="H1" s="59"/>
      <c r="I1" s="59"/>
    </row>
    <row r="2" spans="1:9" ht="15" x14ac:dyDescent="0.25">
      <c r="A2" s="59" t="s">
        <v>28</v>
      </c>
      <c r="B2" s="59"/>
      <c r="C2" s="59"/>
      <c r="D2" s="59"/>
      <c r="E2" s="59"/>
      <c r="F2" s="59"/>
      <c r="G2" s="59"/>
      <c r="H2" s="59"/>
      <c r="I2" s="59"/>
    </row>
    <row r="3" spans="1:9" ht="7.5" customHeight="1" x14ac:dyDescent="0.2"/>
    <row r="4" spans="1:9" ht="17.100000000000001" customHeight="1" x14ac:dyDescent="0.2">
      <c r="A4" s="60" t="s">
        <v>20</v>
      </c>
      <c r="B4" s="61" t="s">
        <v>26</v>
      </c>
      <c r="C4" s="61"/>
      <c r="D4" s="61"/>
      <c r="E4" s="61"/>
      <c r="F4" s="61"/>
      <c r="G4" s="61"/>
      <c r="H4" s="61"/>
      <c r="I4" s="61"/>
    </row>
    <row r="5" spans="1:9" ht="17.100000000000001" customHeight="1" x14ac:dyDescent="0.25">
      <c r="A5" s="62"/>
      <c r="B5" s="63" t="s">
        <v>21</v>
      </c>
      <c r="C5" s="63" t="s">
        <v>0</v>
      </c>
      <c r="D5" s="64" t="s">
        <v>22</v>
      </c>
      <c r="E5" s="65"/>
      <c r="F5" s="65"/>
      <c r="G5" s="65"/>
      <c r="H5" s="65"/>
      <c r="I5" s="66"/>
    </row>
    <row r="6" spans="1:9" ht="17.100000000000001" customHeight="1" x14ac:dyDescent="0.25">
      <c r="A6" s="62"/>
      <c r="B6" s="67"/>
      <c r="C6" s="67"/>
      <c r="D6" s="68" t="s">
        <v>18</v>
      </c>
      <c r="E6" s="65"/>
      <c r="F6" s="69"/>
      <c r="G6" s="64" t="s">
        <v>19</v>
      </c>
      <c r="H6" s="65"/>
      <c r="I6" s="66"/>
    </row>
    <row r="7" spans="1:9" ht="17.100000000000001" customHeight="1" x14ac:dyDescent="0.25">
      <c r="A7" s="62"/>
      <c r="B7" s="67"/>
      <c r="C7" s="67"/>
      <c r="D7" s="70" t="s">
        <v>24</v>
      </c>
      <c r="E7" s="65" t="s">
        <v>23</v>
      </c>
      <c r="F7" s="69"/>
      <c r="G7" s="71" t="s">
        <v>24</v>
      </c>
      <c r="H7" s="65" t="s">
        <v>23</v>
      </c>
      <c r="I7" s="66"/>
    </row>
    <row r="8" spans="1:9" ht="17.100000000000001" customHeight="1" x14ac:dyDescent="0.25">
      <c r="A8" s="72"/>
      <c r="B8" s="73"/>
      <c r="C8" s="73"/>
      <c r="D8" s="74"/>
      <c r="E8" s="75" t="s">
        <v>16</v>
      </c>
      <c r="F8" s="76" t="s">
        <v>17</v>
      </c>
      <c r="G8" s="77"/>
      <c r="H8" s="75" t="s">
        <v>16</v>
      </c>
      <c r="I8" s="78" t="s">
        <v>17</v>
      </c>
    </row>
    <row r="9" spans="1:9" x14ac:dyDescent="0.2">
      <c r="A9" s="3"/>
      <c r="B9" s="4"/>
      <c r="C9" s="5"/>
      <c r="D9" s="6"/>
      <c r="E9" s="7"/>
      <c r="F9" s="8"/>
      <c r="G9" s="9"/>
      <c r="H9" s="7"/>
      <c r="I9" s="9"/>
    </row>
    <row r="10" spans="1:9" ht="19.5" customHeight="1" x14ac:dyDescent="0.2">
      <c r="A10" s="10" t="s">
        <v>27</v>
      </c>
      <c r="B10" s="11">
        <f>+D10+G10</f>
        <v>25143</v>
      </c>
      <c r="C10" s="12">
        <f>B10/$B$10*100</f>
        <v>100</v>
      </c>
      <c r="D10" s="13">
        <f>+E10+F10</f>
        <v>15433</v>
      </c>
      <c r="E10" s="14">
        <f>+E13+E22</f>
        <v>8129</v>
      </c>
      <c r="F10" s="15">
        <f>+F13+F22</f>
        <v>7304</v>
      </c>
      <c r="G10" s="16">
        <f>+H10+I10</f>
        <v>9710</v>
      </c>
      <c r="H10" s="14">
        <f>+H13+H22</f>
        <v>5618</v>
      </c>
      <c r="I10" s="16">
        <f>+I13+I22</f>
        <v>4092</v>
      </c>
    </row>
    <row r="11" spans="1:9" x14ac:dyDescent="0.2">
      <c r="A11" s="58" t="s">
        <v>1</v>
      </c>
      <c r="B11" s="17">
        <f>+D11+G11</f>
        <v>100</v>
      </c>
      <c r="C11" s="17"/>
      <c r="D11" s="18">
        <f t="shared" ref="D11:H11" si="0">+D10/$B$10*100</f>
        <v>61.380901244879297</v>
      </c>
      <c r="E11" s="19">
        <f t="shared" si="0"/>
        <v>32.331066300759652</v>
      </c>
      <c r="F11" s="20">
        <f t="shared" si="0"/>
        <v>29.049834944119635</v>
      </c>
      <c r="G11" s="21">
        <f t="shared" si="0"/>
        <v>38.61909875512071</v>
      </c>
      <c r="H11" s="19">
        <f t="shared" si="0"/>
        <v>22.344191226186215</v>
      </c>
      <c r="I11" s="21">
        <v>17.5</v>
      </c>
    </row>
    <row r="12" spans="1:9" x14ac:dyDescent="0.2">
      <c r="A12" s="3"/>
      <c r="B12" s="5"/>
      <c r="C12" s="17"/>
      <c r="D12" s="22"/>
      <c r="E12" s="23"/>
      <c r="F12" s="24"/>
      <c r="G12" s="2"/>
      <c r="H12" s="23"/>
      <c r="I12" s="2"/>
    </row>
    <row r="13" spans="1:9" ht="19.5" customHeight="1" x14ac:dyDescent="0.2">
      <c r="A13" s="25" t="s">
        <v>15</v>
      </c>
      <c r="B13" s="26">
        <f>+D13+G13</f>
        <v>15657</v>
      </c>
      <c r="C13" s="27">
        <f>B13/$B$10*100</f>
        <v>62.271805273833671</v>
      </c>
      <c r="D13" s="28">
        <f>+E13+F13</f>
        <v>9549</v>
      </c>
      <c r="E13" s="29">
        <f>SUM(E15:E20)</f>
        <v>5687</v>
      </c>
      <c r="F13" s="30">
        <f>SUM(F15:F20)</f>
        <v>3862</v>
      </c>
      <c r="G13" s="31">
        <f>+H13+I13</f>
        <v>6108</v>
      </c>
      <c r="H13" s="29">
        <f>SUM(H15:H20)</f>
        <v>3826</v>
      </c>
      <c r="I13" s="31">
        <f>SUM(I15:I20)</f>
        <v>2282</v>
      </c>
    </row>
    <row r="14" spans="1:9" x14ac:dyDescent="0.2">
      <c r="A14" s="3"/>
      <c r="B14" s="32"/>
      <c r="C14" s="17"/>
      <c r="D14" s="33"/>
      <c r="E14" s="34"/>
      <c r="F14" s="35"/>
      <c r="G14" s="36"/>
      <c r="H14" s="34"/>
      <c r="I14" s="36"/>
    </row>
    <row r="15" spans="1:9" ht="17.100000000000001" customHeight="1" x14ac:dyDescent="0.2">
      <c r="A15" s="3" t="s">
        <v>2</v>
      </c>
      <c r="B15" s="37">
        <f t="shared" ref="B15:B20" si="1">+D15+G15</f>
        <v>3603</v>
      </c>
      <c r="C15" s="38">
        <f t="shared" ref="C15:C20" si="2">B15/$B$10*100</f>
        <v>14.330032215726046</v>
      </c>
      <c r="D15" s="39">
        <f t="shared" ref="D15:D20" si="3">+E15+F15</f>
        <v>1835</v>
      </c>
      <c r="E15" s="40">
        <v>1026</v>
      </c>
      <c r="F15" s="41">
        <v>809</v>
      </c>
      <c r="G15" s="42">
        <f t="shared" ref="G15:G20" si="4">SUM(H15:I15)</f>
        <v>1768</v>
      </c>
      <c r="H15" s="40">
        <v>1112</v>
      </c>
      <c r="I15" s="42">
        <v>656</v>
      </c>
    </row>
    <row r="16" spans="1:9" ht="17.100000000000001" customHeight="1" x14ac:dyDescent="0.2">
      <c r="A16" s="3" t="s">
        <v>3</v>
      </c>
      <c r="B16" s="37">
        <f t="shared" si="1"/>
        <v>1852</v>
      </c>
      <c r="C16" s="38">
        <f t="shared" si="2"/>
        <v>7.3658672393906848</v>
      </c>
      <c r="D16" s="39">
        <f t="shared" si="3"/>
        <v>1483</v>
      </c>
      <c r="E16" s="40">
        <v>1081</v>
      </c>
      <c r="F16" s="41">
        <v>402</v>
      </c>
      <c r="G16" s="42">
        <f t="shared" si="4"/>
        <v>369</v>
      </c>
      <c r="H16" s="40">
        <v>276</v>
      </c>
      <c r="I16" s="42">
        <v>93</v>
      </c>
    </row>
    <row r="17" spans="1:9" ht="17.100000000000001" customHeight="1" x14ac:dyDescent="0.2">
      <c r="A17" s="3" t="s">
        <v>4</v>
      </c>
      <c r="B17" s="37">
        <f t="shared" si="1"/>
        <v>4174</v>
      </c>
      <c r="C17" s="38">
        <f t="shared" si="2"/>
        <v>16.601042039533866</v>
      </c>
      <c r="D17" s="39">
        <f t="shared" si="3"/>
        <v>1792</v>
      </c>
      <c r="E17" s="40">
        <v>973</v>
      </c>
      <c r="F17" s="41">
        <v>819</v>
      </c>
      <c r="G17" s="42">
        <f t="shared" si="4"/>
        <v>2382</v>
      </c>
      <c r="H17" s="40">
        <v>1483</v>
      </c>
      <c r="I17" s="42">
        <v>899</v>
      </c>
    </row>
    <row r="18" spans="1:9" ht="17.100000000000001" customHeight="1" x14ac:dyDescent="0.2">
      <c r="A18" s="3" t="s">
        <v>5</v>
      </c>
      <c r="B18" s="37">
        <f t="shared" si="1"/>
        <v>2420</v>
      </c>
      <c r="C18" s="38">
        <f t="shared" si="2"/>
        <v>9.6249453128107234</v>
      </c>
      <c r="D18" s="39">
        <f t="shared" si="3"/>
        <v>1859</v>
      </c>
      <c r="E18" s="40">
        <v>932</v>
      </c>
      <c r="F18" s="41">
        <v>927</v>
      </c>
      <c r="G18" s="42">
        <f t="shared" si="4"/>
        <v>561</v>
      </c>
      <c r="H18" s="40">
        <v>327</v>
      </c>
      <c r="I18" s="42">
        <v>234</v>
      </c>
    </row>
    <row r="19" spans="1:9" ht="17.100000000000001" customHeight="1" x14ac:dyDescent="0.2">
      <c r="A19" s="3" t="s">
        <v>6</v>
      </c>
      <c r="B19" s="37">
        <f t="shared" si="1"/>
        <v>2854</v>
      </c>
      <c r="C19" s="38">
        <f t="shared" si="2"/>
        <v>11.351071868909836</v>
      </c>
      <c r="D19" s="39">
        <f t="shared" si="3"/>
        <v>2318</v>
      </c>
      <c r="E19" s="40">
        <v>1532</v>
      </c>
      <c r="F19" s="41">
        <v>786</v>
      </c>
      <c r="G19" s="42">
        <f t="shared" si="4"/>
        <v>536</v>
      </c>
      <c r="H19" s="40">
        <v>333</v>
      </c>
      <c r="I19" s="42">
        <v>203</v>
      </c>
    </row>
    <row r="20" spans="1:9" ht="17.100000000000001" customHeight="1" x14ac:dyDescent="0.2">
      <c r="A20" s="3" t="s">
        <v>7</v>
      </c>
      <c r="B20" s="37">
        <f t="shared" si="1"/>
        <v>754</v>
      </c>
      <c r="C20" s="38">
        <f t="shared" si="2"/>
        <v>2.9988465974625145</v>
      </c>
      <c r="D20" s="39">
        <f t="shared" si="3"/>
        <v>262</v>
      </c>
      <c r="E20" s="40">
        <v>143</v>
      </c>
      <c r="F20" s="41">
        <v>119</v>
      </c>
      <c r="G20" s="42">
        <f t="shared" si="4"/>
        <v>492</v>
      </c>
      <c r="H20" s="40">
        <v>295</v>
      </c>
      <c r="I20" s="42">
        <v>197</v>
      </c>
    </row>
    <row r="21" spans="1:9" x14ac:dyDescent="0.2">
      <c r="A21" s="3"/>
      <c r="B21" s="37"/>
      <c r="C21" s="38"/>
      <c r="D21" s="39"/>
      <c r="E21" s="40"/>
      <c r="F21" s="41"/>
      <c r="G21" s="42"/>
      <c r="H21" s="40"/>
      <c r="I21" s="42"/>
    </row>
    <row r="22" spans="1:9" ht="19.5" customHeight="1" x14ac:dyDescent="0.2">
      <c r="A22" s="43" t="s">
        <v>25</v>
      </c>
      <c r="B22" s="44">
        <f>+D22+G22</f>
        <v>9486</v>
      </c>
      <c r="C22" s="45">
        <f>B22/$B$10*100</f>
        <v>37.728194726166329</v>
      </c>
      <c r="D22" s="46">
        <f>+E22+F22</f>
        <v>5884</v>
      </c>
      <c r="E22" s="47">
        <f>SUM(E24:E30)</f>
        <v>2442</v>
      </c>
      <c r="F22" s="48">
        <f>SUM(F24:F30)</f>
        <v>3442</v>
      </c>
      <c r="G22" s="49">
        <f>+H22+I22</f>
        <v>3602</v>
      </c>
      <c r="H22" s="47">
        <f>SUM(H24:H30)</f>
        <v>1792</v>
      </c>
      <c r="I22" s="49">
        <f>SUM(I24:I30)</f>
        <v>1810</v>
      </c>
    </row>
    <row r="23" spans="1:9" x14ac:dyDescent="0.2">
      <c r="A23" s="3"/>
      <c r="B23" s="37"/>
      <c r="C23" s="38"/>
      <c r="D23" s="39"/>
      <c r="E23" s="40"/>
      <c r="F23" s="41"/>
      <c r="G23" s="42"/>
      <c r="H23" s="40"/>
      <c r="I23" s="42"/>
    </row>
    <row r="24" spans="1:9" ht="17.100000000000001" customHeight="1" x14ac:dyDescent="0.2">
      <c r="A24" s="3" t="s">
        <v>8</v>
      </c>
      <c r="B24" s="37">
        <f t="shared" ref="B24:B30" si="5">+D24+G24</f>
        <v>1379</v>
      </c>
      <c r="C24" s="38">
        <f t="shared" ref="C24:C29" si="6">B24/$B$10*100</f>
        <v>5.4846279282504078</v>
      </c>
      <c r="D24" s="39">
        <f t="shared" ref="D24:D29" si="7">SUM(E24:F24)</f>
        <v>794</v>
      </c>
      <c r="E24" s="40">
        <v>349</v>
      </c>
      <c r="F24" s="41">
        <v>445</v>
      </c>
      <c r="G24" s="42">
        <f>SUM(H24:I24)</f>
        <v>585</v>
      </c>
      <c r="H24" s="40">
        <v>289</v>
      </c>
      <c r="I24" s="42">
        <v>296</v>
      </c>
    </row>
    <row r="25" spans="1:9" ht="17.100000000000001" customHeight="1" x14ac:dyDescent="0.2">
      <c r="A25" s="3" t="s">
        <v>9</v>
      </c>
      <c r="B25" s="37">
        <f t="shared" si="5"/>
        <v>212</v>
      </c>
      <c r="C25" s="38">
        <f t="shared" si="6"/>
        <v>0.8431770274032534</v>
      </c>
      <c r="D25" s="39">
        <f t="shared" si="7"/>
        <v>128</v>
      </c>
      <c r="E25" s="40">
        <v>13</v>
      </c>
      <c r="F25" s="41">
        <v>115</v>
      </c>
      <c r="G25" s="42">
        <f t="shared" ref="G25:G30" si="8">SUM(H25:I25)</f>
        <v>84</v>
      </c>
      <c r="H25" s="40">
        <v>18</v>
      </c>
      <c r="I25" s="42">
        <v>66</v>
      </c>
    </row>
    <row r="26" spans="1:9" ht="17.100000000000001" customHeight="1" x14ac:dyDescent="0.2">
      <c r="A26" s="3" t="s">
        <v>10</v>
      </c>
      <c r="B26" s="37">
        <f t="shared" si="5"/>
        <v>1002</v>
      </c>
      <c r="C26" s="38">
        <f t="shared" si="6"/>
        <v>3.9852046295191506</v>
      </c>
      <c r="D26" s="39">
        <f t="shared" si="7"/>
        <v>623</v>
      </c>
      <c r="E26" s="40">
        <v>275</v>
      </c>
      <c r="F26" s="41">
        <v>348</v>
      </c>
      <c r="G26" s="42">
        <f t="shared" si="8"/>
        <v>379</v>
      </c>
      <c r="H26" s="40">
        <v>203</v>
      </c>
      <c r="I26" s="42">
        <v>176</v>
      </c>
    </row>
    <row r="27" spans="1:9" ht="17.100000000000001" customHeight="1" x14ac:dyDescent="0.2">
      <c r="A27" s="3" t="s">
        <v>11</v>
      </c>
      <c r="B27" s="37">
        <f t="shared" si="5"/>
        <v>769</v>
      </c>
      <c r="C27" s="38">
        <f t="shared" si="6"/>
        <v>3.058505349401424</v>
      </c>
      <c r="D27" s="39">
        <f t="shared" si="7"/>
        <v>557</v>
      </c>
      <c r="E27" s="40">
        <v>52</v>
      </c>
      <c r="F27" s="41">
        <v>505</v>
      </c>
      <c r="G27" s="42">
        <f t="shared" si="8"/>
        <v>212</v>
      </c>
      <c r="H27" s="40">
        <v>27</v>
      </c>
      <c r="I27" s="42">
        <v>185</v>
      </c>
    </row>
    <row r="28" spans="1:9" ht="17.100000000000001" customHeight="1" x14ac:dyDescent="0.2">
      <c r="A28" s="3" t="s">
        <v>12</v>
      </c>
      <c r="B28" s="37">
        <f t="shared" si="5"/>
        <v>2733</v>
      </c>
      <c r="C28" s="38">
        <f t="shared" si="6"/>
        <v>10.869824603269301</v>
      </c>
      <c r="D28" s="39">
        <f t="shared" si="7"/>
        <v>1693</v>
      </c>
      <c r="E28" s="40">
        <v>640</v>
      </c>
      <c r="F28" s="41">
        <v>1053</v>
      </c>
      <c r="G28" s="42">
        <f t="shared" si="8"/>
        <v>1040</v>
      </c>
      <c r="H28" s="40">
        <v>436</v>
      </c>
      <c r="I28" s="42">
        <v>604</v>
      </c>
    </row>
    <row r="29" spans="1:9" ht="17.100000000000001" customHeight="1" x14ac:dyDescent="0.2">
      <c r="A29" s="3" t="s">
        <v>13</v>
      </c>
      <c r="B29" s="37">
        <f t="shared" si="5"/>
        <v>1800</v>
      </c>
      <c r="C29" s="38">
        <f t="shared" si="6"/>
        <v>7.1590502326691325</v>
      </c>
      <c r="D29" s="39">
        <f t="shared" si="7"/>
        <v>1062</v>
      </c>
      <c r="E29" s="40">
        <v>509</v>
      </c>
      <c r="F29" s="41">
        <v>553</v>
      </c>
      <c r="G29" s="42">
        <f t="shared" si="8"/>
        <v>738</v>
      </c>
      <c r="H29" s="40">
        <v>437</v>
      </c>
      <c r="I29" s="42">
        <v>301</v>
      </c>
    </row>
    <row r="30" spans="1:9" ht="17.100000000000001" customHeight="1" x14ac:dyDescent="0.2">
      <c r="A30" s="3" t="s">
        <v>14</v>
      </c>
      <c r="B30" s="32">
        <f t="shared" si="5"/>
        <v>1591</v>
      </c>
      <c r="C30" s="50">
        <v>4.4000000000000004</v>
      </c>
      <c r="D30" s="33">
        <f>SUM(E30:F30)</f>
        <v>1027</v>
      </c>
      <c r="E30" s="34">
        <v>604</v>
      </c>
      <c r="F30" s="35">
        <v>423</v>
      </c>
      <c r="G30" s="36">
        <f t="shared" si="8"/>
        <v>564</v>
      </c>
      <c r="H30" s="34">
        <v>382</v>
      </c>
      <c r="I30" s="36">
        <v>182</v>
      </c>
    </row>
    <row r="31" spans="1:9" x14ac:dyDescent="0.2">
      <c r="A31" s="51"/>
      <c r="B31" s="52"/>
      <c r="C31" s="52"/>
      <c r="D31" s="53"/>
      <c r="E31" s="54"/>
      <c r="F31" s="55"/>
      <c r="G31" s="56"/>
      <c r="H31" s="54"/>
      <c r="I31" s="57"/>
    </row>
  </sheetData>
  <mergeCells count="13">
    <mergeCell ref="C5:C8"/>
    <mergeCell ref="A1:I1"/>
    <mergeCell ref="A2:I2"/>
    <mergeCell ref="D5:I5"/>
    <mergeCell ref="D6:F6"/>
    <mergeCell ref="G6:I6"/>
    <mergeCell ref="A4:A8"/>
    <mergeCell ref="E7:F7"/>
    <mergeCell ref="H7:I7"/>
    <mergeCell ref="D7:D8"/>
    <mergeCell ref="G7:G8"/>
    <mergeCell ref="B4:I4"/>
    <mergeCell ref="B5:B8"/>
  </mergeCells>
  <phoneticPr fontId="1" type="noConversion"/>
  <printOptions horizontalCentered="1"/>
  <pageMargins left="0.78740157480314965" right="0.78740157480314965" top="0.78740157480314965" bottom="0.70866141732283472" header="0.70866141732283472" footer="0.51181102362204722"/>
  <pageSetup scale="65" orientation="portrait" useFirstPageNumber="1" r:id="rId1"/>
  <headerFooter alignWithMargins="0"/>
  <ignoredErrors>
    <ignoredError sqref="G13 G22 G1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VILLARREAL</dc:creator>
  <cp:lastModifiedBy>YELITZA BATISTA</cp:lastModifiedBy>
  <cp:lastPrinted>2019-09-16T19:32:36Z</cp:lastPrinted>
  <dcterms:created xsi:type="dcterms:W3CDTF">2008-08-11T15:28:12Z</dcterms:created>
  <dcterms:modified xsi:type="dcterms:W3CDTF">2019-09-16T19:47:44Z</dcterms:modified>
</cp:coreProperties>
</file>