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y.correa\Documents\WEB 2020\NUEVOS CUADROS ESTADÍSTICA\RECURSO HUMANO\PERSONAL DOCENTE\PERSONA DOCENTE CONDICIÓN SEXO Y SEDE\"/>
    </mc:Choice>
  </mc:AlternateContent>
  <bookViews>
    <workbookView xWindow="0" yWindow="0" windowWidth="24000" windowHeight="9600" tabRatio="338"/>
  </bookViews>
  <sheets>
    <sheet name="Hoja1" sheetId="1" r:id="rId1"/>
  </sheets>
  <definedNames>
    <definedName name="_1Excel_BuiltIn_Print_Area_1_1">#REF!</definedName>
    <definedName name="A_impresión_IM_1">#REF!</definedName>
    <definedName name="_xlnm.Print_Area" localSheetId="0">Hoja1!$A$1:$J$59</definedName>
  </definedNames>
  <calcPr calcId="162913"/>
</workbook>
</file>

<file path=xl/calcChain.xml><?xml version="1.0" encoding="utf-8"?>
<calcChain xmlns="http://schemas.openxmlformats.org/spreadsheetml/2006/main">
  <c r="B13" i="1" l="1"/>
  <c r="H15" i="1" l="1"/>
  <c r="G17" i="1" l="1"/>
  <c r="AN32" i="1" l="1"/>
  <c r="G27" i="1"/>
  <c r="G28" i="1"/>
  <c r="AO32" i="1"/>
  <c r="C17" i="1"/>
  <c r="C18" i="1"/>
  <c r="C19" i="1"/>
  <c r="C20" i="1"/>
  <c r="C21" i="1"/>
  <c r="C22" i="1"/>
  <c r="C26" i="1"/>
  <c r="C27" i="1"/>
  <c r="C28" i="1"/>
  <c r="C29" i="1"/>
  <c r="C30" i="1"/>
  <c r="C31" i="1"/>
  <c r="C32" i="1"/>
  <c r="G18" i="1"/>
  <c r="G19" i="1"/>
  <c r="G20" i="1"/>
  <c r="G21" i="1"/>
  <c r="G22" i="1"/>
  <c r="G26" i="1"/>
  <c r="G29" i="1"/>
  <c r="G30" i="1"/>
  <c r="G31" i="1"/>
  <c r="G32" i="1"/>
  <c r="E15" i="1"/>
  <c r="E24" i="1"/>
  <c r="F15" i="1"/>
  <c r="F24" i="1"/>
  <c r="I15" i="1"/>
  <c r="I24" i="1"/>
  <c r="J15" i="1"/>
  <c r="J24" i="1"/>
  <c r="C15" i="1" l="1"/>
  <c r="B27" i="1"/>
  <c r="H27" i="1" s="1"/>
  <c r="B17" i="1"/>
  <c r="G24" i="1"/>
  <c r="J13" i="1"/>
  <c r="I13" i="1"/>
  <c r="E13" i="1"/>
  <c r="B32" i="1"/>
  <c r="H32" i="1" s="1"/>
  <c r="B31" i="1"/>
  <c r="H31" i="1" s="1"/>
  <c r="B30" i="1"/>
  <c r="D30" i="1" s="1"/>
  <c r="B29" i="1"/>
  <c r="H29" i="1" s="1"/>
  <c r="F13" i="1"/>
  <c r="B28" i="1"/>
  <c r="D28" i="1" s="1"/>
  <c r="C24" i="1"/>
  <c r="B26" i="1"/>
  <c r="H26" i="1" s="1"/>
  <c r="B21" i="1"/>
  <c r="H21" i="1" s="1"/>
  <c r="B20" i="1"/>
  <c r="H20" i="1" s="1"/>
  <c r="B19" i="1"/>
  <c r="H19" i="1" s="1"/>
  <c r="G15" i="1"/>
  <c r="B18" i="1"/>
  <c r="B22" i="1"/>
  <c r="D22" i="1" s="1"/>
  <c r="H18" i="1" l="1"/>
  <c r="B15" i="1"/>
  <c r="D17" i="1"/>
  <c r="H17" i="1"/>
  <c r="H30" i="1"/>
  <c r="D31" i="1"/>
  <c r="H28" i="1"/>
  <c r="D27" i="1"/>
  <c r="G13" i="1"/>
  <c r="D26" i="1"/>
  <c r="B24" i="1"/>
  <c r="H24" i="1" s="1"/>
  <c r="D21" i="1"/>
  <c r="D18" i="1"/>
  <c r="D32" i="1"/>
  <c r="D19" i="1"/>
  <c r="D20" i="1"/>
  <c r="D29" i="1"/>
  <c r="C13" i="1"/>
  <c r="H22" i="1"/>
  <c r="H13" i="1" l="1"/>
  <c r="D24" i="1"/>
  <c r="D15" i="1"/>
  <c r="D13" i="1" l="1"/>
</calcChain>
</file>

<file path=xl/sharedStrings.xml><?xml version="1.0" encoding="utf-8"?>
<sst xmlns="http://schemas.openxmlformats.org/spreadsheetml/2006/main" count="54" uniqueCount="38">
  <si>
    <t xml:space="preserve"> </t>
  </si>
  <si>
    <t>No.</t>
  </si>
  <si>
    <t>%</t>
  </si>
  <si>
    <t>(1) Jornada Semanal de 40 horas.</t>
  </si>
  <si>
    <t>SEDE PANAMÁ</t>
  </si>
  <si>
    <t>Total</t>
  </si>
  <si>
    <t>Tiempo Completo</t>
  </si>
  <si>
    <t>Sexo</t>
  </si>
  <si>
    <t>Hombres</t>
  </si>
  <si>
    <t>Mujeres</t>
  </si>
  <si>
    <t>Tiempo Parcial</t>
  </si>
  <si>
    <t>Sede</t>
  </si>
  <si>
    <t>Personal Docente</t>
  </si>
  <si>
    <t>Fuente:   Dirección General de Recursos Humanos</t>
  </si>
  <si>
    <t>CENTROS REGIONALES</t>
  </si>
  <si>
    <t>Sede Panamá</t>
  </si>
  <si>
    <t>Centros Regionales</t>
  </si>
  <si>
    <t>Azuero</t>
  </si>
  <si>
    <t>Bocas del Toro</t>
  </si>
  <si>
    <t>Coclé</t>
  </si>
  <si>
    <t>Colón</t>
  </si>
  <si>
    <t>Chiriquí</t>
  </si>
  <si>
    <t>Panamá Oeste</t>
  </si>
  <si>
    <t>Veraguas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</si>
  <si>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</si>
  <si>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</si>
  <si>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</si>
  <si>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</si>
  <si>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</si>
  <si>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</si>
  <si>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>Tiempo Completo (1)</t>
  </si>
  <si>
    <t xml:space="preserve">   PERSONAL DOCENTE POR TIEMPO DE DEDICACIÓN Y SEXO,</t>
  </si>
  <si>
    <t xml:space="preserve">TOTAL </t>
  </si>
  <si>
    <t>NOTA: No incluye ayudantes</t>
  </si>
  <si>
    <t xml:space="preserve"> SEGÚN SEDE: PRIMER SEMESTRE 2019</t>
  </si>
  <si>
    <t>UNIVERSIDAD TECNOLÓGICA DE PANAMÁ</t>
  </si>
  <si>
    <t>DIRECCIÓN GENERAL DE PLANIFICACIÓN UNIVERSITARIA</t>
  </si>
  <si>
    <t>DEPARTAMENTO DE ESTADÍSTICA 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</si>
</sst>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\ "/>
    <numFmt numFmtId="165" formatCode="#,##0;[Red]#,##0"/>
    <numFmt numFmtId="166" formatCode="0.0\ "/>
  </numFmts>
  <fonts count="14" x14ac:knownFonts="1">
    <font>
      <sz val="10"/>
      <name val="Courier New"/>
      <family val="3"/>
    </font>
    <font>
      <sz val="10"/>
      <color indexed="18"/>
      <name val="Arial"/>
      <family val="2"/>
    </font>
    <font>
      <b/>
      <sz val="11"/>
      <color indexed="9"/>
      <name val="Arial"/>
      <family val="2"/>
    </font>
    <font>
      <sz val="9"/>
      <color indexed="18"/>
      <name val="Arial"/>
      <family val="2"/>
    </font>
    <font>
      <sz val="8"/>
      <name val="Courier New"/>
      <family val="3"/>
    </font>
    <font>
      <b/>
      <sz val="13"/>
      <color indexed="18"/>
      <name val="Arial"/>
      <family val="2"/>
    </font>
    <font>
      <b/>
      <sz val="10"/>
      <color indexed="9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02">
    <xf numFmtId="164" fontId="0" fillId="0" borderId="0" xfId="0"/>
    <xf numFmtId="164" fontId="3" fillId="0" borderId="0" xfId="0" applyFont="1" applyAlignment="1" applyProtection="1">
      <alignment horizontal="left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2" fillId="4" borderId="0" xfId="0" applyFont="1" applyFill="1" applyBorder="1" applyAlignment="1">
      <alignment horizontal="center" vertical="center"/>
    </xf>
    <xf numFmtId="164" fontId="1" fillId="3" borderId="0" xfId="0" applyFont="1" applyFill="1" applyBorder="1"/>
    <xf numFmtId="164" fontId="1" fillId="3" borderId="0" xfId="0" applyFont="1" applyFill="1" applyBorder="1" applyAlignment="1" applyProtection="1"/>
    <xf numFmtId="1" fontId="1" fillId="3" borderId="0" xfId="0" applyNumberFormat="1" applyFont="1" applyFill="1" applyBorder="1" applyAlignment="1" applyProtection="1"/>
    <xf numFmtId="1" fontId="1" fillId="3" borderId="0" xfId="0" applyNumberFormat="1" applyFont="1" applyFill="1" applyBorder="1" applyProtection="1"/>
    <xf numFmtId="164" fontId="1" fillId="0" borderId="0" xfId="0" applyFont="1" applyFill="1" applyBorder="1" applyAlignment="1" applyProtection="1"/>
    <xf numFmtId="164" fontId="1" fillId="0" borderId="0" xfId="0" applyFont="1" applyFill="1" applyBorder="1"/>
    <xf numFmtId="166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164" fontId="1" fillId="0" borderId="0" xfId="0" applyFont="1" applyFill="1" applyBorder="1" applyProtection="1"/>
    <xf numFmtId="166" fontId="1" fillId="0" borderId="0" xfId="0" applyNumberFormat="1" applyFont="1" applyFill="1" applyBorder="1" applyProtection="1"/>
    <xf numFmtId="1" fontId="1" fillId="0" borderId="0" xfId="0" applyNumberFormat="1" applyFont="1" applyFill="1" applyBorder="1" applyProtection="1"/>
    <xf numFmtId="164" fontId="5" fillId="0" borderId="0" xfId="0" applyFont="1" applyBorder="1" applyAlignment="1"/>
    <xf numFmtId="164" fontId="5" fillId="0" borderId="0" xfId="0" applyFont="1" applyBorder="1" applyAlignment="1" applyProtection="1"/>
    <xf numFmtId="164" fontId="5" fillId="0" borderId="0" xfId="0" applyFont="1" applyBorder="1" applyAlignment="1">
      <alignment horizontal="center"/>
    </xf>
    <xf numFmtId="164" fontId="6" fillId="4" borderId="0" xfId="0" applyFont="1" applyFill="1" applyBorder="1" applyAlignment="1" applyProtection="1">
      <alignment horizontal="center" vertical="center"/>
    </xf>
    <xf numFmtId="164" fontId="6" fillId="4" borderId="0" xfId="0" applyFont="1" applyFill="1" applyBorder="1" applyAlignment="1">
      <alignment horizontal="center" vertical="center"/>
    </xf>
    <xf numFmtId="164" fontId="5" fillId="0" borderId="0" xfId="0" applyFont="1" applyBorder="1" applyAlignment="1" applyProtection="1">
      <alignment horizontal="center"/>
    </xf>
    <xf numFmtId="164" fontId="7" fillId="5" borderId="0" xfId="0" applyFont="1" applyFill="1" applyBorder="1" applyProtection="1"/>
    <xf numFmtId="166" fontId="7" fillId="2" borderId="0" xfId="0" applyNumberFormat="1" applyFont="1" applyFill="1" applyBorder="1" applyProtection="1"/>
    <xf numFmtId="164" fontId="8" fillId="6" borderId="0" xfId="0" applyFont="1" applyFill="1" applyBorder="1" applyAlignment="1" applyProtection="1">
      <alignment horizontal="right" vertical="center" wrapText="1"/>
    </xf>
    <xf numFmtId="166" fontId="8" fillId="6" borderId="0" xfId="0" applyNumberFormat="1" applyFont="1" applyFill="1" applyBorder="1" applyAlignment="1" applyProtection="1">
      <alignment horizontal="right" vertical="center" wrapText="1"/>
    </xf>
    <xf numFmtId="1" fontId="8" fillId="6" borderId="0" xfId="0" applyNumberFormat="1" applyFont="1" applyFill="1" applyBorder="1" applyAlignment="1" applyProtection="1">
      <alignment horizontal="right" vertical="center" wrapText="1"/>
    </xf>
    <xf numFmtId="164" fontId="2" fillId="4" borderId="0" xfId="0" applyFont="1" applyFill="1" applyBorder="1" applyAlignment="1" applyProtection="1">
      <alignment horizontal="center" vertical="center"/>
    </xf>
    <xf numFmtId="164" fontId="2" fillId="4" borderId="0" xfId="0" applyFont="1" applyFill="1" applyBorder="1" applyAlignment="1" applyProtection="1">
      <alignment horizontal="center" vertical="center" wrapText="1"/>
    </xf>
    <xf numFmtId="164" fontId="10" fillId="0" borderId="0" xfId="0" applyFont="1"/>
    <xf numFmtId="164" fontId="9" fillId="0" borderId="0" xfId="0" applyFont="1" applyFill="1" applyBorder="1" applyAlignment="1" applyProtection="1">
      <alignment horizontal="center"/>
    </xf>
    <xf numFmtId="164" fontId="9" fillId="7" borderId="15" xfId="0" applyFont="1" applyFill="1" applyBorder="1" applyAlignment="1">
      <alignment horizontal="center" vertical="center"/>
    </xf>
    <xf numFmtId="164" fontId="9" fillId="7" borderId="16" xfId="0" applyFont="1" applyFill="1" applyBorder="1" applyAlignment="1">
      <alignment horizontal="center" vertical="center"/>
    </xf>
    <xf numFmtId="164" fontId="11" fillId="0" borderId="3" xfId="0" applyFont="1" applyFill="1" applyBorder="1"/>
    <xf numFmtId="164" fontId="11" fillId="0" borderId="11" xfId="0" applyFont="1" applyFill="1" applyBorder="1"/>
    <xf numFmtId="164" fontId="11" fillId="0" borderId="12" xfId="0" applyFont="1" applyFill="1" applyBorder="1" applyAlignment="1" applyProtection="1"/>
    <xf numFmtId="164" fontId="11" fillId="0" borderId="12" xfId="0" applyFont="1" applyFill="1" applyBorder="1"/>
    <xf numFmtId="164" fontId="11" fillId="0" borderId="0" xfId="0" applyFont="1" applyFill="1" applyBorder="1"/>
    <xf numFmtId="164" fontId="9" fillId="0" borderId="4" xfId="0" applyFont="1" applyFill="1" applyBorder="1" applyAlignment="1" applyProtection="1">
      <alignment horizontal="center"/>
    </xf>
    <xf numFmtId="165" fontId="9" fillId="0" borderId="11" xfId="0" applyNumberFormat="1" applyFont="1" applyFill="1" applyBorder="1" applyProtection="1"/>
    <xf numFmtId="164" fontId="9" fillId="0" borderId="11" xfId="0" applyFont="1" applyFill="1" applyBorder="1" applyProtection="1"/>
    <xf numFmtId="166" fontId="9" fillId="0" borderId="11" xfId="0" applyNumberFormat="1" applyFont="1" applyFill="1" applyBorder="1" applyProtection="1"/>
    <xf numFmtId="3" fontId="9" fillId="0" borderId="11" xfId="0" applyNumberFormat="1" applyFont="1" applyFill="1" applyBorder="1" applyProtection="1"/>
    <xf numFmtId="164" fontId="9" fillId="0" borderId="0" xfId="0" applyFont="1" applyFill="1" applyBorder="1" applyProtection="1"/>
    <xf numFmtId="164" fontId="11" fillId="0" borderId="4" xfId="0" applyFont="1" applyFill="1" applyBorder="1"/>
    <xf numFmtId="164" fontId="11" fillId="0" borderId="11" xfId="0" applyFont="1" applyFill="1" applyBorder="1" applyAlignment="1" applyProtection="1"/>
    <xf numFmtId="166" fontId="11" fillId="0" borderId="11" xfId="0" applyNumberFormat="1" applyFont="1" applyFill="1" applyBorder="1" applyAlignment="1" applyProtection="1"/>
    <xf numFmtId="164" fontId="11" fillId="0" borderId="0" xfId="0" applyFont="1" applyFill="1" applyBorder="1" applyAlignment="1" applyProtection="1"/>
    <xf numFmtId="164" fontId="9" fillId="0" borderId="4" xfId="0" applyFont="1" applyFill="1" applyBorder="1" applyAlignment="1" applyProtection="1">
      <alignment horizontal="left" vertical="center" wrapText="1"/>
    </xf>
    <xf numFmtId="164" fontId="9" fillId="0" borderId="11" xfId="0" applyFont="1" applyFill="1" applyBorder="1" applyAlignment="1" applyProtection="1">
      <alignment horizontal="right" vertical="center" wrapText="1"/>
    </xf>
    <xf numFmtId="166" fontId="9" fillId="0" borderId="11" xfId="0" applyNumberFormat="1" applyFont="1" applyFill="1" applyBorder="1" applyAlignment="1" applyProtection="1">
      <alignment horizontal="right" vertical="center" wrapText="1"/>
    </xf>
    <xf numFmtId="164" fontId="9" fillId="0" borderId="0" xfId="0" applyFont="1" applyFill="1" applyBorder="1" applyAlignment="1" applyProtection="1">
      <alignment horizontal="right" vertical="center" wrapText="1"/>
    </xf>
    <xf numFmtId="164" fontId="11" fillId="0" borderId="4" xfId="0" applyFont="1" applyFill="1" applyBorder="1" applyAlignment="1">
      <alignment horizontal="left"/>
    </xf>
    <xf numFmtId="1" fontId="11" fillId="0" borderId="11" xfId="0" applyNumberFormat="1" applyFont="1" applyFill="1" applyBorder="1" applyAlignment="1" applyProtection="1"/>
    <xf numFmtId="1" fontId="11" fillId="0" borderId="0" xfId="0" applyNumberFormat="1" applyFont="1" applyFill="1" applyBorder="1" applyAlignment="1" applyProtection="1"/>
    <xf numFmtId="164" fontId="11" fillId="0" borderId="4" xfId="0" applyFont="1" applyFill="1" applyBorder="1" applyAlignment="1" applyProtection="1">
      <alignment horizontal="left"/>
    </xf>
    <xf numFmtId="164" fontId="11" fillId="0" borderId="11" xfId="0" applyFont="1" applyFill="1" applyBorder="1" applyProtection="1"/>
    <xf numFmtId="166" fontId="11" fillId="0" borderId="11" xfId="0" applyNumberFormat="1" applyFont="1" applyFill="1" applyBorder="1" applyProtection="1"/>
    <xf numFmtId="1" fontId="11" fillId="0" borderId="11" xfId="0" applyNumberFormat="1" applyFont="1" applyFill="1" applyBorder="1" applyProtection="1"/>
    <xf numFmtId="1" fontId="11" fillId="0" borderId="0" xfId="0" applyNumberFormat="1" applyFont="1" applyFill="1" applyBorder="1" applyProtection="1"/>
    <xf numFmtId="1" fontId="9" fillId="0" borderId="11" xfId="0" applyNumberFormat="1" applyFont="1" applyFill="1" applyBorder="1" applyAlignment="1" applyProtection="1">
      <alignment horizontal="right" vertical="center" wrapText="1"/>
    </xf>
    <xf numFmtId="1" fontId="9" fillId="0" borderId="0" xfId="0" applyNumberFormat="1" applyFont="1" applyFill="1" applyBorder="1" applyAlignment="1" applyProtection="1">
      <alignment horizontal="right" vertical="center" wrapText="1"/>
    </xf>
    <xf numFmtId="164" fontId="11" fillId="0" borderId="5" xfId="0" applyFont="1" applyFill="1" applyBorder="1" applyAlignment="1" applyProtection="1">
      <alignment horizontal="left"/>
    </xf>
    <xf numFmtId="164" fontId="11" fillId="0" borderId="15" xfId="0" applyFont="1" applyFill="1" applyBorder="1" applyProtection="1"/>
    <xf numFmtId="166" fontId="11" fillId="0" borderId="15" xfId="0" applyNumberFormat="1" applyFont="1" applyFill="1" applyBorder="1" applyProtection="1"/>
    <xf numFmtId="1" fontId="11" fillId="0" borderId="15" xfId="0" applyNumberFormat="1" applyFont="1" applyFill="1" applyBorder="1" applyProtection="1"/>
    <xf numFmtId="1" fontId="11" fillId="0" borderId="2" xfId="0" applyNumberFormat="1" applyFont="1" applyFill="1" applyBorder="1" applyProtection="1"/>
    <xf numFmtId="164" fontId="10" fillId="0" borderId="0" xfId="0" applyFont="1" applyFill="1" applyAlignment="1" applyProtection="1">
      <alignment horizontal="left"/>
    </xf>
    <xf numFmtId="164" fontId="12" fillId="0" borderId="0" xfId="0" applyFont="1" applyFill="1" applyAlignment="1" applyProtection="1">
      <alignment horizontal="left"/>
    </xf>
    <xf numFmtId="164" fontId="12" fillId="0" borderId="0" xfId="0" applyFont="1" applyFill="1" applyAlignment="1">
      <alignment horizontal="left"/>
    </xf>
    <xf numFmtId="164" fontId="12" fillId="0" borderId="0" xfId="0" applyFont="1" applyFill="1" applyAlignment="1">
      <alignment horizontal="right"/>
    </xf>
    <xf numFmtId="164" fontId="10" fillId="3" borderId="0" xfId="0" applyFont="1" applyFill="1"/>
    <xf numFmtId="164" fontId="10" fillId="0" borderId="0" xfId="0" applyFont="1" applyFill="1" applyAlignment="1">
      <alignment horizontal="left"/>
    </xf>
    <xf numFmtId="164" fontId="12" fillId="0" borderId="0" xfId="0" applyFont="1" applyFill="1"/>
    <xf numFmtId="164" fontId="11" fillId="0" borderId="0" xfId="0" applyFont="1"/>
    <xf numFmtId="164" fontId="13" fillId="0" borderId="0" xfId="0" applyFont="1" applyFill="1" applyBorder="1" applyAlignment="1" applyProtection="1">
      <alignment horizontal="left"/>
    </xf>
    <xf numFmtId="164" fontId="13" fillId="0" borderId="0" xfId="0" applyFont="1" applyFill="1" applyBorder="1" applyAlignment="1">
      <alignment horizontal="left"/>
    </xf>
    <xf numFmtId="164" fontId="9" fillId="0" borderId="0" xfId="0" applyFont="1" applyFill="1" applyBorder="1" applyAlignment="1">
      <alignment horizontal="center"/>
    </xf>
    <xf numFmtId="164" fontId="9" fillId="0" borderId="0" xfId="0" applyFont="1" applyFill="1" applyBorder="1" applyAlignment="1" applyProtection="1">
      <alignment horizontal="center"/>
    </xf>
    <xf numFmtId="164" fontId="9" fillId="7" borderId="6" xfId="0" applyFont="1" applyFill="1" applyBorder="1" applyAlignment="1" applyProtection="1">
      <alignment horizontal="center"/>
    </xf>
    <xf numFmtId="164" fontId="9" fillId="7" borderId="1" xfId="0" applyFont="1" applyFill="1" applyBorder="1" applyAlignment="1" applyProtection="1">
      <alignment horizontal="center"/>
    </xf>
    <xf numFmtId="164" fontId="9" fillId="7" borderId="3" xfId="0" applyFont="1" applyFill="1" applyBorder="1" applyAlignment="1" applyProtection="1">
      <alignment horizontal="center" vertical="center" wrapText="1"/>
    </xf>
    <xf numFmtId="164" fontId="9" fillId="7" borderId="4" xfId="0" applyFont="1" applyFill="1" applyBorder="1" applyAlignment="1" applyProtection="1">
      <alignment horizontal="center" vertical="center" wrapText="1"/>
    </xf>
    <xf numFmtId="164" fontId="9" fillId="7" borderId="5" xfId="0" applyFont="1" applyFill="1" applyBorder="1" applyAlignment="1" applyProtection="1">
      <alignment horizontal="center" vertical="center" wrapText="1"/>
    </xf>
    <xf numFmtId="164" fontId="2" fillId="4" borderId="0" xfId="0" applyFont="1" applyFill="1" applyBorder="1" applyAlignment="1" applyProtection="1">
      <alignment horizontal="center" vertical="center"/>
    </xf>
    <xf numFmtId="164" fontId="9" fillId="7" borderId="8" xfId="0" applyFont="1" applyFill="1" applyBorder="1" applyAlignment="1" applyProtection="1">
      <alignment horizontal="center" vertical="center" wrapText="1"/>
    </xf>
    <xf numFmtId="164" fontId="9" fillId="7" borderId="9" xfId="0" applyFont="1" applyFill="1" applyBorder="1" applyAlignment="1" applyProtection="1">
      <alignment horizontal="center" vertical="center" wrapText="1"/>
    </xf>
    <xf numFmtId="164" fontId="9" fillId="7" borderId="10" xfId="0" applyFont="1" applyFill="1" applyBorder="1" applyAlignment="1" applyProtection="1">
      <alignment horizontal="center" vertical="center" wrapText="1"/>
    </xf>
    <xf numFmtId="164" fontId="9" fillId="7" borderId="14" xfId="0" applyFont="1" applyFill="1" applyBorder="1" applyAlignment="1" applyProtection="1">
      <alignment horizontal="center" vertical="center"/>
    </xf>
    <xf numFmtId="164" fontId="9" fillId="7" borderId="7" xfId="0" applyFont="1" applyFill="1" applyBorder="1" applyAlignment="1" applyProtection="1">
      <alignment horizontal="center" vertical="center"/>
    </xf>
    <xf numFmtId="164" fontId="9" fillId="7" borderId="22" xfId="0" applyFont="1" applyFill="1" applyBorder="1" applyAlignment="1" applyProtection="1">
      <alignment horizontal="center" vertical="center"/>
    </xf>
    <xf numFmtId="164" fontId="2" fillId="4" borderId="0" xfId="0" applyFont="1" applyFill="1" applyBorder="1" applyAlignment="1" applyProtection="1">
      <alignment horizontal="center" vertical="center" wrapText="1"/>
    </xf>
    <xf numFmtId="164" fontId="2" fillId="4" borderId="0" xfId="0" applyFont="1" applyFill="1" applyBorder="1" applyAlignment="1">
      <alignment horizontal="center" vertical="center" wrapText="1"/>
    </xf>
    <xf numFmtId="164" fontId="9" fillId="7" borderId="8" xfId="0" applyFont="1" applyFill="1" applyBorder="1" applyAlignment="1">
      <alignment horizontal="center" vertical="center" wrapText="1"/>
    </xf>
    <xf numFmtId="164" fontId="9" fillId="7" borderId="10" xfId="0" applyFont="1" applyFill="1" applyBorder="1" applyAlignment="1">
      <alignment horizontal="center" vertical="center" wrapText="1"/>
    </xf>
    <xf numFmtId="164" fontId="9" fillId="7" borderId="21" xfId="0" applyFont="1" applyFill="1" applyBorder="1" applyAlignment="1" applyProtection="1">
      <alignment horizontal="center" vertical="center" wrapText="1"/>
    </xf>
    <xf numFmtId="164" fontId="9" fillId="7" borderId="13" xfId="0" applyFont="1" applyFill="1" applyBorder="1" applyAlignment="1" applyProtection="1">
      <alignment horizontal="center" vertical="center" wrapText="1"/>
    </xf>
    <xf numFmtId="164" fontId="9" fillId="7" borderId="18" xfId="0" applyFont="1" applyFill="1" applyBorder="1" applyAlignment="1">
      <alignment horizontal="center" vertical="center" wrapText="1"/>
    </xf>
    <xf numFmtId="164" fontId="9" fillId="7" borderId="19" xfId="0" applyFont="1" applyFill="1" applyBorder="1" applyAlignment="1" applyProtection="1">
      <alignment horizontal="center" vertical="center"/>
    </xf>
    <xf numFmtId="164" fontId="9" fillId="7" borderId="20" xfId="0" applyFont="1" applyFill="1" applyBorder="1" applyAlignment="1" applyProtection="1">
      <alignment horizontal="center" vertical="center"/>
    </xf>
    <xf numFmtId="164" fontId="9" fillId="7" borderId="1" xfId="0" applyFont="1" applyFill="1" applyBorder="1" applyAlignment="1" applyProtection="1">
      <alignment horizontal="center" vertical="center"/>
    </xf>
    <xf numFmtId="164" fontId="9" fillId="7" borderId="1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F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showGridLines="0" tabSelected="1" view="pageBreakPreview" zoomScale="90" zoomScaleNormal="90" zoomScaleSheetLayoutView="90" workbookViewId="0">
      <selection activeCell="C13" sqref="C13"/>
    </sheetView>
  </sheetViews>
  <sheetFormatPr baseColWidth="10" defaultRowHeight="16.5" x14ac:dyDescent="0.25"/>
  <cols>
    <col min="1" max="1" width="33.625" style="73" customWidth="1"/>
    <col min="2" max="2" width="9.625" style="73" customWidth="1"/>
    <col min="3" max="3" width="7.875" style="73" customWidth="1"/>
    <col min="4" max="4" width="7" style="73" customWidth="1"/>
    <col min="5" max="6" width="10.625" style="73" customWidth="1"/>
    <col min="7" max="7" width="7.625" style="73" customWidth="1"/>
    <col min="8" max="8" width="7.875" style="73" customWidth="1"/>
    <col min="9" max="10" width="10.625" style="73" customWidth="1"/>
    <col min="11" max="25" width="9.125" style="29" customWidth="1"/>
    <col min="26" max="37" width="6.25" style="29" customWidth="1"/>
    <col min="38" max="38" width="6.25" style="71" customWidth="1"/>
    <col min="39" max="16384" width="11" style="29"/>
  </cols>
  <sheetData>
    <row r="1" spans="1:38" ht="16.5" customHeight="1" x14ac:dyDescent="0.25">
      <c r="A1" s="77" t="s">
        <v>35</v>
      </c>
      <c r="B1" s="77"/>
      <c r="C1" s="77"/>
      <c r="D1" s="77"/>
      <c r="E1" s="77"/>
      <c r="F1" s="77"/>
      <c r="G1" s="77"/>
      <c r="H1" s="77"/>
      <c r="I1" s="77"/>
      <c r="J1" s="77"/>
    </row>
    <row r="2" spans="1:38" ht="16.5" customHeight="1" x14ac:dyDescent="0.25">
      <c r="A2" s="77" t="s">
        <v>36</v>
      </c>
      <c r="B2" s="77"/>
      <c r="C2" s="77"/>
      <c r="D2" s="77"/>
      <c r="E2" s="77"/>
      <c r="F2" s="77"/>
      <c r="G2" s="77"/>
      <c r="H2" s="77"/>
      <c r="I2" s="77"/>
      <c r="J2" s="77"/>
    </row>
    <row r="3" spans="1:38" ht="16.5" customHeight="1" x14ac:dyDescent="0.25">
      <c r="A3" s="77" t="s">
        <v>37</v>
      </c>
      <c r="B3" s="77"/>
      <c r="C3" s="77"/>
      <c r="D3" s="77"/>
      <c r="E3" s="77"/>
      <c r="F3" s="77"/>
      <c r="G3" s="77"/>
      <c r="H3" s="77"/>
      <c r="I3" s="77"/>
      <c r="J3" s="77"/>
    </row>
    <row r="5" spans="1:38" x14ac:dyDescent="0.25">
      <c r="A5" s="77" t="s">
        <v>31</v>
      </c>
      <c r="B5" s="77"/>
      <c r="C5" s="77"/>
      <c r="D5" s="77"/>
      <c r="E5" s="77"/>
      <c r="F5" s="77"/>
      <c r="G5" s="77"/>
      <c r="H5" s="77"/>
      <c r="I5" s="77"/>
      <c r="J5" s="77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x14ac:dyDescent="0.25">
      <c r="A6" s="78" t="s">
        <v>34</v>
      </c>
      <c r="B6" s="78"/>
      <c r="C6" s="78"/>
      <c r="D6" s="78"/>
      <c r="E6" s="78"/>
      <c r="F6" s="78"/>
      <c r="G6" s="78"/>
      <c r="H6" s="78"/>
      <c r="I6" s="78"/>
      <c r="J6" s="78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10.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x14ac:dyDescent="0.25">
      <c r="A8" s="81" t="s">
        <v>11</v>
      </c>
      <c r="B8" s="79" t="s">
        <v>12</v>
      </c>
      <c r="C8" s="80"/>
      <c r="D8" s="80"/>
      <c r="E8" s="80"/>
      <c r="F8" s="80"/>
      <c r="G8" s="80"/>
      <c r="H8" s="80"/>
      <c r="I8" s="80"/>
      <c r="J8" s="8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15" x14ac:dyDescent="0.2">
      <c r="A9" s="82"/>
      <c r="B9" s="85" t="s">
        <v>5</v>
      </c>
      <c r="C9" s="88" t="s">
        <v>30</v>
      </c>
      <c r="D9" s="89"/>
      <c r="E9" s="89"/>
      <c r="F9" s="90"/>
      <c r="G9" s="100" t="s">
        <v>10</v>
      </c>
      <c r="H9" s="101"/>
      <c r="I9" s="101"/>
      <c r="J9" s="101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27"/>
    </row>
    <row r="10" spans="1:38" ht="15" x14ac:dyDescent="0.2">
      <c r="A10" s="82"/>
      <c r="B10" s="86"/>
      <c r="C10" s="85" t="s">
        <v>1</v>
      </c>
      <c r="D10" s="93" t="s">
        <v>2</v>
      </c>
      <c r="E10" s="88" t="s">
        <v>7</v>
      </c>
      <c r="F10" s="90"/>
      <c r="G10" s="95" t="s">
        <v>1</v>
      </c>
      <c r="H10" s="97" t="s">
        <v>2</v>
      </c>
      <c r="I10" s="98" t="s">
        <v>7</v>
      </c>
      <c r="J10" s="9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91"/>
      <c r="AA10" s="28"/>
      <c r="AB10" s="28">
        <v>2</v>
      </c>
      <c r="AC10" s="28"/>
      <c r="AD10" s="28"/>
      <c r="AE10" s="28"/>
      <c r="AF10" s="28"/>
      <c r="AG10" s="28"/>
      <c r="AH10" s="28"/>
      <c r="AI10" s="92"/>
      <c r="AJ10" s="84"/>
      <c r="AK10" s="84"/>
      <c r="AL10" s="27"/>
    </row>
    <row r="11" spans="1:38" ht="18.75" customHeight="1" x14ac:dyDescent="0.2">
      <c r="A11" s="83"/>
      <c r="B11" s="87"/>
      <c r="C11" s="87"/>
      <c r="D11" s="94"/>
      <c r="E11" s="31" t="s">
        <v>8</v>
      </c>
      <c r="F11" s="31" t="s">
        <v>9</v>
      </c>
      <c r="G11" s="96"/>
      <c r="H11" s="94"/>
      <c r="I11" s="31" t="s">
        <v>8</v>
      </c>
      <c r="J11" s="32" t="s">
        <v>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91"/>
      <c r="AA11" s="28"/>
      <c r="AB11" s="28"/>
      <c r="AC11" s="28"/>
      <c r="AD11" s="28"/>
      <c r="AE11" s="28"/>
      <c r="AF11" s="28"/>
      <c r="AG11" s="28"/>
      <c r="AH11" s="28"/>
      <c r="AI11" s="92"/>
      <c r="AJ11" s="4"/>
      <c r="AK11" s="4"/>
      <c r="AL11" s="4"/>
    </row>
    <row r="12" spans="1:38" ht="14.25" x14ac:dyDescent="0.2">
      <c r="A12" s="33"/>
      <c r="B12" s="34"/>
      <c r="C12" s="35" t="s">
        <v>0</v>
      </c>
      <c r="D12" s="36"/>
      <c r="E12" s="36"/>
      <c r="F12" s="36"/>
      <c r="G12" s="35" t="s">
        <v>0</v>
      </c>
      <c r="H12" s="36"/>
      <c r="I12" s="35"/>
      <c r="J12" s="3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9"/>
      <c r="AA12" s="9"/>
      <c r="AB12" s="9"/>
      <c r="AC12" s="9"/>
      <c r="AD12" s="9"/>
      <c r="AE12" s="9"/>
      <c r="AF12" s="9"/>
      <c r="AG12" s="9"/>
      <c r="AH12" s="9"/>
      <c r="AI12" s="10"/>
      <c r="AJ12" s="9"/>
      <c r="AK12" s="10"/>
      <c r="AL12" s="5"/>
    </row>
    <row r="13" spans="1:38" ht="15" x14ac:dyDescent="0.25">
      <c r="A13" s="38" t="s">
        <v>32</v>
      </c>
      <c r="B13" s="39">
        <f>C13+G13</f>
        <v>1676</v>
      </c>
      <c r="C13" s="40">
        <f>C15+C24</f>
        <v>536</v>
      </c>
      <c r="D13" s="41">
        <f>C13/B13*100</f>
        <v>31.980906921241047</v>
      </c>
      <c r="E13" s="40">
        <f>E15+E24</f>
        <v>333</v>
      </c>
      <c r="F13" s="40">
        <f>F15+F24</f>
        <v>203</v>
      </c>
      <c r="G13" s="42">
        <f>G15+G24</f>
        <v>1140</v>
      </c>
      <c r="H13" s="41">
        <f>G13/$B$13*100</f>
        <v>68.019093078758956</v>
      </c>
      <c r="I13" s="40">
        <f>I15+I24</f>
        <v>707</v>
      </c>
      <c r="J13" s="43">
        <f>J15+J24</f>
        <v>433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2"/>
      <c r="AK13" s="22"/>
      <c r="AL13" s="22"/>
    </row>
    <row r="14" spans="1:38" ht="14.25" x14ac:dyDescent="0.2">
      <c r="A14" s="44"/>
      <c r="B14" s="45" t="s">
        <v>0</v>
      </c>
      <c r="C14" s="34"/>
      <c r="D14" s="46" t="s">
        <v>0</v>
      </c>
      <c r="E14" s="46"/>
      <c r="F14" s="46"/>
      <c r="G14" s="34"/>
      <c r="H14" s="45" t="s">
        <v>0</v>
      </c>
      <c r="I14" s="34"/>
      <c r="J14" s="4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0"/>
      <c r="AA14" s="10"/>
      <c r="AB14" s="10"/>
      <c r="AC14" s="10"/>
      <c r="AD14" s="10"/>
      <c r="AE14" s="10"/>
      <c r="AF14" s="10"/>
      <c r="AG14" s="10"/>
      <c r="AH14" s="10"/>
      <c r="AI14" s="9"/>
      <c r="AJ14" s="10"/>
      <c r="AK14" s="9"/>
      <c r="AL14" s="6"/>
    </row>
    <row r="15" spans="1:38" ht="15" x14ac:dyDescent="0.2">
      <c r="A15" s="48" t="s">
        <v>4</v>
      </c>
      <c r="B15" s="49">
        <f>SUM(B17:B22)</f>
        <v>860</v>
      </c>
      <c r="C15" s="49">
        <f>SUM(C17:C22)</f>
        <v>324</v>
      </c>
      <c r="D15" s="50">
        <f>C15/B15*100</f>
        <v>37.674418604651159</v>
      </c>
      <c r="E15" s="49">
        <f>SUM(E17:E23)</f>
        <v>196</v>
      </c>
      <c r="F15" s="49">
        <f>SUM(F17:F23)</f>
        <v>128</v>
      </c>
      <c r="G15" s="49">
        <f>SUM(G17:G23)</f>
        <v>536</v>
      </c>
      <c r="H15" s="50">
        <f>G15/$B$15*100</f>
        <v>62.325581395348841</v>
      </c>
      <c r="I15" s="49">
        <f>SUM(I17:I23)</f>
        <v>341</v>
      </c>
      <c r="J15" s="51">
        <f>SUM(J17:J23)</f>
        <v>195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J15" s="24"/>
      <c r="AK15" s="24"/>
      <c r="AL15" s="24"/>
    </row>
    <row r="16" spans="1:38" ht="14.25" x14ac:dyDescent="0.2">
      <c r="A16" s="52"/>
      <c r="B16" s="45" t="s">
        <v>0</v>
      </c>
      <c r="C16" s="34"/>
      <c r="D16" s="46" t="s">
        <v>0</v>
      </c>
      <c r="E16" s="53"/>
      <c r="F16" s="46"/>
      <c r="G16" s="34"/>
      <c r="H16" s="46" t="s">
        <v>0</v>
      </c>
      <c r="I16" s="34"/>
      <c r="J16" s="54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0"/>
      <c r="AA16" s="10"/>
      <c r="AB16" s="10"/>
      <c r="AC16" s="10"/>
      <c r="AD16" s="10"/>
      <c r="AE16" s="10"/>
      <c r="AF16" s="10"/>
      <c r="AG16" s="10"/>
      <c r="AH16" s="10"/>
      <c r="AI16" s="11"/>
      <c r="AJ16" s="10"/>
      <c r="AK16" s="12"/>
      <c r="AL16" s="7"/>
    </row>
    <row r="17" spans="1:41" ht="17.25" customHeight="1" x14ac:dyDescent="0.2">
      <c r="A17" s="55" t="s">
        <v>24</v>
      </c>
      <c r="B17" s="56">
        <f>C17+G17</f>
        <v>151</v>
      </c>
      <c r="C17" s="56">
        <f t="shared" ref="C17:C22" si="0">+E17+F17</f>
        <v>62</v>
      </c>
      <c r="D17" s="57">
        <f t="shared" ref="D17:D22" si="1">C17/B17*100</f>
        <v>41.059602649006621</v>
      </c>
      <c r="E17" s="58">
        <v>45</v>
      </c>
      <c r="F17" s="58">
        <v>17</v>
      </c>
      <c r="G17" s="56">
        <f t="shared" ref="G17:G22" si="2">+J17+I17</f>
        <v>89</v>
      </c>
      <c r="H17" s="57">
        <f>G17/$B$17*100</f>
        <v>58.940397350993379</v>
      </c>
      <c r="I17" s="56">
        <v>63</v>
      </c>
      <c r="J17" s="59">
        <v>26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3"/>
      <c r="AA17" s="13"/>
      <c r="AB17" s="13"/>
      <c r="AC17" s="13"/>
      <c r="AD17" s="13"/>
      <c r="AE17" s="13"/>
      <c r="AF17" s="13"/>
      <c r="AG17" s="13"/>
      <c r="AH17" s="13"/>
      <c r="AI17" s="14"/>
      <c r="AJ17" s="13"/>
      <c r="AK17" s="15"/>
      <c r="AL17" s="8"/>
    </row>
    <row r="18" spans="1:41" ht="17.25" customHeight="1" x14ac:dyDescent="0.2">
      <c r="A18" s="55" t="s">
        <v>25</v>
      </c>
      <c r="B18" s="56">
        <f>C18+G18</f>
        <v>93</v>
      </c>
      <c r="C18" s="56">
        <f t="shared" si="0"/>
        <v>42</v>
      </c>
      <c r="D18" s="57">
        <f t="shared" si="1"/>
        <v>45.161290322580641</v>
      </c>
      <c r="E18" s="58">
        <v>33</v>
      </c>
      <c r="F18" s="58">
        <v>9</v>
      </c>
      <c r="G18" s="56">
        <f t="shared" si="2"/>
        <v>51</v>
      </c>
      <c r="H18" s="57">
        <f>G18/$B$18*100</f>
        <v>54.838709677419352</v>
      </c>
      <c r="I18" s="56">
        <v>44</v>
      </c>
      <c r="J18" s="59">
        <v>7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3"/>
      <c r="AA18" s="13"/>
      <c r="AB18" s="13"/>
      <c r="AC18" s="13"/>
      <c r="AD18" s="13"/>
      <c r="AE18" s="13"/>
      <c r="AF18" s="13"/>
      <c r="AG18" s="13"/>
      <c r="AH18" s="13"/>
      <c r="AI18" s="14"/>
      <c r="AJ18" s="13"/>
      <c r="AK18" s="15"/>
      <c r="AL18" s="8"/>
    </row>
    <row r="19" spans="1:41" ht="17.25" customHeight="1" x14ac:dyDescent="0.2">
      <c r="A19" s="55" t="s">
        <v>26</v>
      </c>
      <c r="B19" s="56">
        <f>C19+G19</f>
        <v>176</v>
      </c>
      <c r="C19" s="56">
        <f t="shared" si="0"/>
        <v>51</v>
      </c>
      <c r="D19" s="57">
        <f t="shared" si="1"/>
        <v>28.97727272727273</v>
      </c>
      <c r="E19" s="58">
        <v>24</v>
      </c>
      <c r="F19" s="58">
        <v>27</v>
      </c>
      <c r="G19" s="56">
        <f t="shared" si="2"/>
        <v>125</v>
      </c>
      <c r="H19" s="57">
        <f>G19/$B$19*100</f>
        <v>71.022727272727266</v>
      </c>
      <c r="I19" s="56">
        <v>69</v>
      </c>
      <c r="J19" s="59">
        <v>56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3"/>
      <c r="AA19" s="13"/>
      <c r="AB19" s="13"/>
      <c r="AC19" s="13"/>
      <c r="AD19" s="13"/>
      <c r="AE19" s="13"/>
      <c r="AF19" s="13"/>
      <c r="AG19" s="13"/>
      <c r="AH19" s="13"/>
      <c r="AI19" s="14"/>
      <c r="AJ19" s="13"/>
      <c r="AK19" s="15"/>
      <c r="AL19" s="8"/>
    </row>
    <row r="20" spans="1:41" ht="17.25" customHeight="1" x14ac:dyDescent="0.2">
      <c r="A20" s="55" t="s">
        <v>27</v>
      </c>
      <c r="B20" s="56">
        <f>C20+G20+Z20</f>
        <v>109</v>
      </c>
      <c r="C20" s="56">
        <f t="shared" si="0"/>
        <v>47</v>
      </c>
      <c r="D20" s="57">
        <f t="shared" si="1"/>
        <v>43.119266055045877</v>
      </c>
      <c r="E20" s="58">
        <v>35</v>
      </c>
      <c r="F20" s="58">
        <v>12</v>
      </c>
      <c r="G20" s="56">
        <f t="shared" si="2"/>
        <v>62</v>
      </c>
      <c r="H20" s="57">
        <f>G20/$B$20*100</f>
        <v>56.88073394495413</v>
      </c>
      <c r="I20" s="56">
        <v>50</v>
      </c>
      <c r="J20" s="59">
        <v>12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3"/>
      <c r="AA20" s="13"/>
      <c r="AB20" s="13"/>
      <c r="AC20" s="13"/>
      <c r="AD20" s="13"/>
      <c r="AE20" s="13"/>
      <c r="AF20" s="13"/>
      <c r="AG20" s="13"/>
      <c r="AH20" s="13"/>
      <c r="AI20" s="14"/>
      <c r="AJ20" s="13"/>
      <c r="AK20" s="15"/>
      <c r="AL20" s="8"/>
    </row>
    <row r="21" spans="1:41" ht="17.25" customHeight="1" x14ac:dyDescent="0.2">
      <c r="A21" s="55" t="s">
        <v>28</v>
      </c>
      <c r="B21" s="56">
        <f>C21+G21</f>
        <v>124</v>
      </c>
      <c r="C21" s="56">
        <f t="shared" si="0"/>
        <v>56</v>
      </c>
      <c r="D21" s="57">
        <f t="shared" si="1"/>
        <v>45.161290322580641</v>
      </c>
      <c r="E21" s="58">
        <v>25</v>
      </c>
      <c r="F21" s="58">
        <v>31</v>
      </c>
      <c r="G21" s="56">
        <f t="shared" si="2"/>
        <v>68</v>
      </c>
      <c r="H21" s="57">
        <f>G21/$B$21*100</f>
        <v>54.838709677419352</v>
      </c>
      <c r="I21" s="56">
        <v>44</v>
      </c>
      <c r="J21" s="59">
        <v>24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3"/>
      <c r="AA21" s="13"/>
      <c r="AB21" s="13"/>
      <c r="AC21" s="13"/>
      <c r="AD21" s="13"/>
      <c r="AE21" s="13"/>
      <c r="AF21" s="13"/>
      <c r="AG21" s="13"/>
      <c r="AH21" s="13"/>
      <c r="AI21" s="14"/>
      <c r="AJ21" s="13"/>
      <c r="AK21" s="15"/>
      <c r="AL21" s="8"/>
    </row>
    <row r="22" spans="1:41" ht="17.25" customHeight="1" x14ac:dyDescent="0.2">
      <c r="A22" s="55" t="s">
        <v>29</v>
      </c>
      <c r="B22" s="56">
        <f>C22+G22+Z22</f>
        <v>207</v>
      </c>
      <c r="C22" s="56">
        <f t="shared" si="0"/>
        <v>66</v>
      </c>
      <c r="D22" s="57">
        <f t="shared" si="1"/>
        <v>31.884057971014489</v>
      </c>
      <c r="E22" s="58">
        <v>34</v>
      </c>
      <c r="F22" s="58">
        <v>32</v>
      </c>
      <c r="G22" s="56">
        <f t="shared" si="2"/>
        <v>141</v>
      </c>
      <c r="H22" s="57">
        <f>G22/$B$22*100</f>
        <v>68.115942028985515</v>
      </c>
      <c r="I22" s="56">
        <v>71</v>
      </c>
      <c r="J22" s="59">
        <v>70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13"/>
      <c r="AA22" s="13"/>
      <c r="AB22" s="13"/>
      <c r="AC22" s="13"/>
      <c r="AD22" s="13"/>
      <c r="AE22" s="13"/>
      <c r="AF22" s="13"/>
      <c r="AG22" s="13"/>
      <c r="AH22" s="13"/>
      <c r="AI22" s="14"/>
      <c r="AJ22" s="13"/>
      <c r="AK22" s="15"/>
      <c r="AL22" s="8"/>
    </row>
    <row r="23" spans="1:41" ht="14.25" x14ac:dyDescent="0.2">
      <c r="A23" s="55"/>
      <c r="B23" s="56"/>
      <c r="C23" s="56"/>
      <c r="D23" s="57"/>
      <c r="E23" s="58"/>
      <c r="F23" s="58"/>
      <c r="G23" s="56"/>
      <c r="H23" s="57"/>
      <c r="I23" s="56"/>
      <c r="J23" s="5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3"/>
      <c r="AA23" s="13"/>
      <c r="AB23" s="13"/>
      <c r="AC23" s="13"/>
      <c r="AD23" s="13"/>
      <c r="AE23" s="13"/>
      <c r="AF23" s="13"/>
      <c r="AG23" s="13"/>
      <c r="AH23" s="13"/>
      <c r="AI23" s="14"/>
      <c r="AJ23" s="13"/>
      <c r="AK23" s="15"/>
      <c r="AL23" s="8"/>
    </row>
    <row r="24" spans="1:41" ht="15" x14ac:dyDescent="0.2">
      <c r="A24" s="48" t="s">
        <v>14</v>
      </c>
      <c r="B24" s="49">
        <f>C24+G24+AJ24</f>
        <v>816</v>
      </c>
      <c r="C24" s="49">
        <f>SUM(C26:C32)</f>
        <v>212</v>
      </c>
      <c r="D24" s="50">
        <f>C24/B24*100</f>
        <v>25.980392156862749</v>
      </c>
      <c r="E24" s="60">
        <f>SUM(E26:E32)</f>
        <v>137</v>
      </c>
      <c r="F24" s="49">
        <f>SUM(F26:F32)</f>
        <v>75</v>
      </c>
      <c r="G24" s="49">
        <f>SUM(G26:G32)</f>
        <v>604</v>
      </c>
      <c r="H24" s="50">
        <f>G24/$B$24*100</f>
        <v>74.019607843137265</v>
      </c>
      <c r="I24" s="49">
        <f>SUM(I26:I32)</f>
        <v>366</v>
      </c>
      <c r="J24" s="61">
        <f>SUM(J26:J32)</f>
        <v>238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4"/>
      <c r="AK24" s="26"/>
      <c r="AL24" s="26"/>
    </row>
    <row r="25" spans="1:41" ht="14.25" x14ac:dyDescent="0.2">
      <c r="A25" s="52"/>
      <c r="B25" s="45" t="s">
        <v>0</v>
      </c>
      <c r="C25" s="34"/>
      <c r="D25" s="46" t="s">
        <v>0</v>
      </c>
      <c r="E25" s="53"/>
      <c r="F25" s="46"/>
      <c r="G25" s="34"/>
      <c r="H25" s="46" t="s">
        <v>0</v>
      </c>
      <c r="I25" s="34"/>
      <c r="J25" s="5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0"/>
      <c r="AA25" s="10"/>
      <c r="AB25" s="10"/>
      <c r="AC25" s="10"/>
      <c r="AD25" s="10"/>
      <c r="AE25" s="10"/>
      <c r="AF25" s="10"/>
      <c r="AG25" s="10"/>
      <c r="AH25" s="10"/>
      <c r="AI25" s="11"/>
      <c r="AJ25" s="10"/>
      <c r="AK25" s="12"/>
      <c r="AL25" s="7"/>
    </row>
    <row r="26" spans="1:41" ht="17.25" customHeight="1" x14ac:dyDescent="0.2">
      <c r="A26" s="55" t="s">
        <v>17</v>
      </c>
      <c r="B26" s="56">
        <f t="shared" ref="B26:B31" si="3">C26+G26</f>
        <v>154</v>
      </c>
      <c r="C26" s="56">
        <f t="shared" ref="C26:C32" si="4">+E26+F26</f>
        <v>37</v>
      </c>
      <c r="D26" s="57">
        <f t="shared" ref="D26:D32" si="5">C26/B26*100</f>
        <v>24.025974025974026</v>
      </c>
      <c r="E26" s="58">
        <v>25</v>
      </c>
      <c r="F26" s="58">
        <v>12</v>
      </c>
      <c r="G26" s="56">
        <f t="shared" ref="G26:G32" si="6">+J26+I26</f>
        <v>117</v>
      </c>
      <c r="H26" s="57">
        <f>G26/$B$26*100</f>
        <v>75.974025974025977</v>
      </c>
      <c r="I26" s="56">
        <v>70</v>
      </c>
      <c r="J26" s="59">
        <v>47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13"/>
      <c r="AK26" s="15"/>
      <c r="AL26" s="8"/>
    </row>
    <row r="27" spans="1:41" ht="17.25" customHeight="1" x14ac:dyDescent="0.2">
      <c r="A27" s="55" t="s">
        <v>18</v>
      </c>
      <c r="B27" s="56">
        <f t="shared" si="3"/>
        <v>30</v>
      </c>
      <c r="C27" s="56">
        <f t="shared" si="4"/>
        <v>7</v>
      </c>
      <c r="D27" s="57">
        <f t="shared" si="5"/>
        <v>23.333333333333332</v>
      </c>
      <c r="E27" s="58">
        <v>7</v>
      </c>
      <c r="F27" s="58"/>
      <c r="G27" s="56">
        <f t="shared" si="6"/>
        <v>23</v>
      </c>
      <c r="H27" s="57">
        <f>G27/$B$27*100</f>
        <v>76.666666666666671</v>
      </c>
      <c r="I27" s="56">
        <v>17</v>
      </c>
      <c r="J27" s="59">
        <v>6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13"/>
      <c r="AK27" s="15"/>
      <c r="AL27" s="8"/>
    </row>
    <row r="28" spans="1:41" ht="17.25" customHeight="1" x14ac:dyDescent="0.2">
      <c r="A28" s="55" t="s">
        <v>19</v>
      </c>
      <c r="B28" s="56">
        <f t="shared" si="3"/>
        <v>78</v>
      </c>
      <c r="C28" s="56">
        <f t="shared" si="4"/>
        <v>26</v>
      </c>
      <c r="D28" s="57">
        <f t="shared" si="5"/>
        <v>33.333333333333329</v>
      </c>
      <c r="E28" s="58">
        <v>17</v>
      </c>
      <c r="F28" s="58">
        <v>9</v>
      </c>
      <c r="G28" s="56">
        <f t="shared" si="6"/>
        <v>52</v>
      </c>
      <c r="H28" s="57">
        <f>G28/$B$28*100</f>
        <v>66.666666666666657</v>
      </c>
      <c r="I28" s="56">
        <v>31</v>
      </c>
      <c r="J28" s="59">
        <v>21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3"/>
      <c r="AA28" s="13"/>
      <c r="AB28" s="13"/>
      <c r="AC28" s="13"/>
      <c r="AD28" s="13"/>
      <c r="AE28" s="13"/>
      <c r="AF28" s="13"/>
      <c r="AG28" s="13"/>
      <c r="AH28" s="13"/>
      <c r="AI28" s="14"/>
      <c r="AJ28" s="13"/>
      <c r="AK28" s="15"/>
      <c r="AL28" s="8"/>
    </row>
    <row r="29" spans="1:41" ht="17.25" customHeight="1" x14ac:dyDescent="0.2">
      <c r="A29" s="55" t="s">
        <v>20</v>
      </c>
      <c r="B29" s="56">
        <f t="shared" si="3"/>
        <v>81</v>
      </c>
      <c r="C29" s="56">
        <f t="shared" si="4"/>
        <v>18</v>
      </c>
      <c r="D29" s="57">
        <f t="shared" si="5"/>
        <v>22.222222222222221</v>
      </c>
      <c r="E29" s="58">
        <v>11</v>
      </c>
      <c r="F29" s="58">
        <v>7</v>
      </c>
      <c r="G29" s="56">
        <f t="shared" si="6"/>
        <v>63</v>
      </c>
      <c r="H29" s="57">
        <f>G29/$B$29*100</f>
        <v>77.777777777777786</v>
      </c>
      <c r="I29" s="56">
        <v>40</v>
      </c>
      <c r="J29" s="59">
        <v>23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3"/>
      <c r="AA29" s="13"/>
      <c r="AB29" s="13"/>
      <c r="AC29" s="13"/>
      <c r="AD29" s="13"/>
      <c r="AE29" s="13"/>
      <c r="AF29" s="13"/>
      <c r="AG29" s="13"/>
      <c r="AH29" s="13"/>
      <c r="AI29" s="14"/>
      <c r="AJ29" s="13"/>
      <c r="AK29" s="15"/>
      <c r="AL29" s="8"/>
      <c r="AN29" s="29" t="s">
        <v>6</v>
      </c>
      <c r="AO29" s="29" t="s">
        <v>10</v>
      </c>
    </row>
    <row r="30" spans="1:41" ht="17.25" customHeight="1" x14ac:dyDescent="0.2">
      <c r="A30" s="55" t="s">
        <v>21</v>
      </c>
      <c r="B30" s="56">
        <f t="shared" si="3"/>
        <v>185</v>
      </c>
      <c r="C30" s="56">
        <f t="shared" si="4"/>
        <v>63</v>
      </c>
      <c r="D30" s="57">
        <f t="shared" si="5"/>
        <v>34.054054054054056</v>
      </c>
      <c r="E30" s="58">
        <v>36</v>
      </c>
      <c r="F30" s="58">
        <v>27</v>
      </c>
      <c r="G30" s="56">
        <f t="shared" si="6"/>
        <v>122</v>
      </c>
      <c r="H30" s="57">
        <f>G30/$B$30*100</f>
        <v>65.945945945945951</v>
      </c>
      <c r="I30" s="56">
        <v>74</v>
      </c>
      <c r="J30" s="59">
        <v>48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3"/>
      <c r="AA30" s="13"/>
      <c r="AB30" s="13"/>
      <c r="AC30" s="13"/>
      <c r="AD30" s="13"/>
      <c r="AE30" s="13"/>
      <c r="AF30" s="13"/>
      <c r="AG30" s="13"/>
      <c r="AH30" s="13"/>
      <c r="AI30" s="14"/>
      <c r="AJ30" s="13"/>
      <c r="AK30" s="15"/>
      <c r="AL30" s="8"/>
      <c r="AM30" s="29" t="s">
        <v>15</v>
      </c>
      <c r="AN30" s="29">
        <v>324</v>
      </c>
      <c r="AO30" s="29">
        <v>536</v>
      </c>
    </row>
    <row r="31" spans="1:41" ht="17.25" customHeight="1" x14ac:dyDescent="0.2">
      <c r="A31" s="55" t="s">
        <v>22</v>
      </c>
      <c r="B31" s="56">
        <f t="shared" si="3"/>
        <v>154</v>
      </c>
      <c r="C31" s="56">
        <f t="shared" si="4"/>
        <v>30</v>
      </c>
      <c r="D31" s="57">
        <f t="shared" si="5"/>
        <v>19.480519480519483</v>
      </c>
      <c r="E31" s="58">
        <v>16</v>
      </c>
      <c r="F31" s="58">
        <v>14</v>
      </c>
      <c r="G31" s="56">
        <f t="shared" si="6"/>
        <v>124</v>
      </c>
      <c r="H31" s="57">
        <f>G31/$B$31*100</f>
        <v>80.519480519480524</v>
      </c>
      <c r="I31" s="56">
        <v>71</v>
      </c>
      <c r="J31" s="59">
        <v>53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3"/>
      <c r="AA31" s="13"/>
      <c r="AB31" s="13"/>
      <c r="AC31" s="13"/>
      <c r="AD31" s="13"/>
      <c r="AE31" s="13"/>
      <c r="AF31" s="13"/>
      <c r="AG31" s="13"/>
      <c r="AH31" s="13"/>
      <c r="AI31" s="14"/>
      <c r="AJ31" s="13"/>
      <c r="AK31" s="15"/>
      <c r="AL31" s="8"/>
      <c r="AM31" s="29" t="s">
        <v>16</v>
      </c>
      <c r="AN31" s="29">
        <v>212</v>
      </c>
      <c r="AO31" s="29">
        <v>604</v>
      </c>
    </row>
    <row r="32" spans="1:41" ht="17.25" customHeight="1" x14ac:dyDescent="0.2">
      <c r="A32" s="55" t="s">
        <v>23</v>
      </c>
      <c r="B32" s="56">
        <f>C32+G32</f>
        <v>134</v>
      </c>
      <c r="C32" s="56">
        <f t="shared" si="4"/>
        <v>31</v>
      </c>
      <c r="D32" s="57">
        <f t="shared" si="5"/>
        <v>23.134328358208954</v>
      </c>
      <c r="E32" s="58">
        <v>25</v>
      </c>
      <c r="F32" s="58">
        <v>6</v>
      </c>
      <c r="G32" s="56">
        <f t="shared" si="6"/>
        <v>103</v>
      </c>
      <c r="H32" s="57">
        <f>G32/$B$32*100</f>
        <v>76.865671641791039</v>
      </c>
      <c r="I32" s="56">
        <v>63</v>
      </c>
      <c r="J32" s="59">
        <v>40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3"/>
      <c r="AA32" s="13"/>
      <c r="AB32" s="13"/>
      <c r="AC32" s="13"/>
      <c r="AD32" s="13"/>
      <c r="AE32" s="13"/>
      <c r="AF32" s="13"/>
      <c r="AG32" s="13"/>
      <c r="AH32" s="13"/>
      <c r="AI32" s="14"/>
      <c r="AJ32" s="13"/>
      <c r="AK32" s="15"/>
      <c r="AL32" s="8"/>
      <c r="AN32" s="29">
        <f>SUM(AN30:AN31)</f>
        <v>536</v>
      </c>
      <c r="AO32" s="29">
        <f>SUM(AO30:AO31)</f>
        <v>1140</v>
      </c>
    </row>
    <row r="33" spans="1:38" ht="14.25" x14ac:dyDescent="0.2">
      <c r="A33" s="62"/>
      <c r="B33" s="63"/>
      <c r="C33" s="63"/>
      <c r="D33" s="64"/>
      <c r="E33" s="65"/>
      <c r="F33" s="65"/>
      <c r="G33" s="63"/>
      <c r="H33" s="64"/>
      <c r="I33" s="63"/>
      <c r="J33" s="66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3"/>
      <c r="AA33" s="13"/>
      <c r="AB33" s="13"/>
      <c r="AC33" s="13"/>
      <c r="AD33" s="13"/>
      <c r="AE33" s="13"/>
      <c r="AF33" s="13"/>
      <c r="AG33" s="13"/>
      <c r="AH33" s="13"/>
      <c r="AI33" s="14"/>
      <c r="AJ33" s="13"/>
      <c r="AK33" s="15"/>
      <c r="AL33" s="8"/>
    </row>
    <row r="34" spans="1:38" ht="14.25" customHeight="1" x14ac:dyDescent="0.25">
      <c r="A34" s="75" t="s">
        <v>3</v>
      </c>
      <c r="B34" s="67"/>
      <c r="C34" s="67"/>
      <c r="D34" s="67"/>
      <c r="E34" s="67"/>
      <c r="F34" s="68"/>
      <c r="G34" s="68"/>
      <c r="H34" s="68"/>
      <c r="I34" s="69"/>
      <c r="J34" s="70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38" ht="16.5" customHeight="1" x14ac:dyDescent="0.25">
      <c r="A35" s="75" t="s">
        <v>33</v>
      </c>
      <c r="B35" s="67"/>
      <c r="C35" s="67"/>
      <c r="D35" s="67"/>
      <c r="E35" s="67"/>
      <c r="F35" s="68"/>
      <c r="G35" s="68"/>
      <c r="H35" s="68"/>
      <c r="I35" s="68"/>
      <c r="J35" s="6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38" ht="13.5" customHeight="1" x14ac:dyDescent="0.25">
      <c r="A36" s="76" t="s">
        <v>13</v>
      </c>
      <c r="B36" s="72"/>
      <c r="C36" s="72"/>
      <c r="D36" s="72"/>
      <c r="E36" s="72"/>
      <c r="F36" s="69"/>
      <c r="G36" s="69"/>
      <c r="H36" s="69"/>
      <c r="I36" s="69"/>
      <c r="J36" s="69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38" x14ac:dyDescent="0.25"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</row>
    <row r="49" spans="38:38" x14ac:dyDescent="0.25">
      <c r="AL49" s="29"/>
    </row>
  </sheetData>
  <mergeCells count="20">
    <mergeCell ref="Z9:AK9"/>
    <mergeCell ref="B9:B11"/>
    <mergeCell ref="C9:F9"/>
    <mergeCell ref="Z10:Z11"/>
    <mergeCell ref="AI10:AI11"/>
    <mergeCell ref="AJ10:AK10"/>
    <mergeCell ref="C10:C11"/>
    <mergeCell ref="D10:D11"/>
    <mergeCell ref="E10:F10"/>
    <mergeCell ref="G10:G11"/>
    <mergeCell ref="H10:H11"/>
    <mergeCell ref="I10:J10"/>
    <mergeCell ref="G9:J9"/>
    <mergeCell ref="A5:J5"/>
    <mergeCell ref="A6:J6"/>
    <mergeCell ref="B8:J8"/>
    <mergeCell ref="A8:A11"/>
    <mergeCell ref="A1:J1"/>
    <mergeCell ref="A2:J2"/>
    <mergeCell ref="A3:J3"/>
  </mergeCells>
  <phoneticPr fontId="4" type="noConversion"/>
  <printOptions horizontalCentered="1"/>
  <pageMargins left="0.78740157480314965" right="0.74803149606299213" top="0.78740157480314965" bottom="0.62992125984251968" header="0.51181102362204722" footer="0.51181102362204722"/>
  <pageSetup scale="71" firstPageNumber="0" orientation="portrait" r:id="rId1"/>
  <headerFooter alignWithMargins="0"/>
  <ignoredErrors>
    <ignoredError sqref="D13 D15 H13 D24 B20:B21 H15 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SANDY CORREA</cp:lastModifiedBy>
  <cp:revision>1</cp:revision>
  <cp:lastPrinted>2020-03-17T21:23:16Z</cp:lastPrinted>
  <dcterms:created xsi:type="dcterms:W3CDTF">2008-08-18T19:00:22Z</dcterms:created>
  <dcterms:modified xsi:type="dcterms:W3CDTF">2020-03-17T21:24:14Z</dcterms:modified>
</cp:coreProperties>
</file>