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.correa\Documents\CAMBIOS EN WEB 2019\EST SEGUNDO SEMESTRE 2019\MAT POR SEXO Y TURNO SEGÚN SEDE\"/>
    </mc:Choice>
  </mc:AlternateContent>
  <bookViews>
    <workbookView xWindow="0" yWindow="0" windowWidth="24000" windowHeight="9600" tabRatio="338"/>
  </bookViews>
  <sheets>
    <sheet name="Hoja1" sheetId="1" r:id="rId1"/>
  </sheets>
  <definedNames>
    <definedName name="_xlnm.Print_Area" localSheetId="0">Hoja1!$A$1:$I$63</definedName>
  </definedNames>
  <calcPr calcId="162913"/>
</workbook>
</file>

<file path=xl/calcChain.xml><?xml version="1.0" encoding="utf-8"?>
<calcChain xmlns="http://schemas.openxmlformats.org/spreadsheetml/2006/main">
  <c r="E22" i="1" l="1"/>
  <c r="G24" i="1" l="1"/>
  <c r="G25" i="1"/>
  <c r="G26" i="1"/>
  <c r="G27" i="1"/>
  <c r="G28" i="1"/>
  <c r="G29" i="1"/>
  <c r="G30" i="1"/>
  <c r="D18" i="1" l="1"/>
  <c r="D30" i="1" l="1"/>
  <c r="D19" i="1" l="1"/>
  <c r="G18" i="1" l="1"/>
  <c r="F13" i="1" l="1"/>
  <c r="E13" i="1"/>
  <c r="I13" i="1"/>
  <c r="H13" i="1"/>
  <c r="I22" i="1" l="1"/>
  <c r="D13" i="1"/>
  <c r="F22" i="1"/>
  <c r="D22" i="1" s="1"/>
  <c r="H22" i="1"/>
  <c r="D15" i="1"/>
  <c r="G15" i="1"/>
  <c r="D16" i="1"/>
  <c r="G16" i="1"/>
  <c r="D17" i="1"/>
  <c r="G17" i="1"/>
  <c r="G19" i="1"/>
  <c r="D20" i="1"/>
  <c r="G20" i="1"/>
  <c r="D24" i="1"/>
  <c r="D25" i="1"/>
  <c r="D26" i="1"/>
  <c r="D27" i="1"/>
  <c r="D28" i="1"/>
  <c r="D29" i="1"/>
  <c r="I10" i="1" l="1"/>
  <c r="H10" i="1"/>
  <c r="G22" i="1"/>
  <c r="B26" i="1"/>
  <c r="B24" i="1"/>
  <c r="B30" i="1"/>
  <c r="B19" i="1"/>
  <c r="B20" i="1"/>
  <c r="B18" i="1"/>
  <c r="G13" i="1"/>
  <c r="B15" i="1"/>
  <c r="B27" i="1"/>
  <c r="B17" i="1"/>
  <c r="B16" i="1"/>
  <c r="B29" i="1"/>
  <c r="B25" i="1"/>
  <c r="B28" i="1"/>
  <c r="F10" i="1"/>
  <c r="E10" i="1"/>
  <c r="B22" i="1" l="1"/>
  <c r="G10" i="1"/>
  <c r="D10" i="1"/>
  <c r="B13" i="1"/>
  <c r="B10" i="1" l="1"/>
  <c r="D11" i="1" l="1"/>
  <c r="I11" i="1"/>
  <c r="C15" i="1"/>
  <c r="C25" i="1"/>
  <c r="G11" i="1"/>
  <c r="C19" i="1"/>
  <c r="C29" i="1"/>
  <c r="C16" i="1"/>
  <c r="C20" i="1"/>
  <c r="C26" i="1"/>
  <c r="C17" i="1"/>
  <c r="H11" i="1"/>
  <c r="C22" i="1"/>
  <c r="C27" i="1"/>
  <c r="C13" i="1"/>
  <c r="C18" i="1"/>
  <c r="C24" i="1"/>
  <c r="C28" i="1"/>
  <c r="F11" i="1"/>
  <c r="C10" i="1"/>
  <c r="E11" i="1"/>
  <c r="B11" i="1" l="1"/>
</calcChain>
</file>

<file path=xl/sharedStrings.xml><?xml version="1.0" encoding="utf-8"?>
<sst xmlns="http://schemas.openxmlformats.org/spreadsheetml/2006/main" count="34" uniqueCount="30">
  <si>
    <t>%</t>
  </si>
  <si>
    <t xml:space="preserve"> Porcentaje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</si>
  <si>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</si>
  <si>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</si>
  <si>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</si>
  <si>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</si>
  <si>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</si>
  <si>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</si>
  <si>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</si>
  <si>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</si>
  <si>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</si>
  <si>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</si>
  <si>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</si>
  <si>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</si>
  <si>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</si>
  <si>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SEDE PANAMÁ</t>
  </si>
  <si>
    <t>Diurno</t>
  </si>
  <si>
    <t>Nocturno</t>
  </si>
  <si>
    <t>Hombres</t>
  </si>
  <si>
    <t>Mujeres</t>
  </si>
  <si>
    <t xml:space="preserve">  MATRÍCULA POR SEXO Y TURNO, SEGÚN SEDE:</t>
  </si>
  <si>
    <t>Sede</t>
  </si>
  <si>
    <t>Total</t>
  </si>
  <si>
    <t>Sexo y Turno</t>
  </si>
  <si>
    <t>Turno</t>
  </si>
  <si>
    <t>Sub- Total</t>
  </si>
  <si>
    <t>CENTROS REGIONALES</t>
  </si>
  <si>
    <t>Matrícula</t>
  </si>
  <si>
    <t xml:space="preserve"> TOTAL</t>
  </si>
  <si>
    <t>SEGUNDO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</si>
</sst>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"/>
    <numFmt numFmtId="166" formatCode="#,##0.0;[Red]#,##0.0"/>
  </numFmts>
  <fonts count="9" x14ac:knownFonts="1">
    <font>
      <sz val="10"/>
      <name val="Arial"/>
      <family val="2"/>
    </font>
    <font>
      <sz val="8"/>
      <name val="Arial"/>
      <family val="2"/>
    </font>
    <font>
      <b/>
      <sz val="13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theme="6" tint="0.39997558519241921"/>
        <bgColor indexed="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164" fontId="2" fillId="2" borderId="5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0" fontId="4" fillId="0" borderId="0" xfId="0" applyFont="1"/>
    <xf numFmtId="165" fontId="5" fillId="2" borderId="0" xfId="0" applyNumberFormat="1" applyFont="1" applyFill="1" applyBorder="1"/>
    <xf numFmtId="164" fontId="2" fillId="3" borderId="5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0" xfId="0" applyFont="1" applyFill="1"/>
    <xf numFmtId="0" fontId="3" fillId="4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4" fillId="2" borderId="0" xfId="0" applyFont="1" applyFill="1" applyBorder="1"/>
    <xf numFmtId="165" fontId="5" fillId="2" borderId="5" xfId="0" applyNumberFormat="1" applyFont="1" applyFill="1" applyBorder="1"/>
    <xf numFmtId="0" fontId="5" fillId="2" borderId="5" xfId="0" applyFont="1" applyFill="1" applyBorder="1"/>
    <xf numFmtId="0" fontId="5" fillId="2" borderId="8" xfId="0" applyFont="1" applyFill="1" applyBorder="1"/>
    <xf numFmtId="164" fontId="5" fillId="2" borderId="7" xfId="0" applyNumberFormat="1" applyFont="1" applyFill="1" applyBorder="1"/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5" fillId="7" borderId="1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5" fillId="7" borderId="12" xfId="0" applyFont="1" applyFill="1" applyBorder="1"/>
    <xf numFmtId="0" fontId="5" fillId="2" borderId="13" xfId="0" applyFont="1" applyFill="1" applyBorder="1"/>
    <xf numFmtId="165" fontId="5" fillId="2" borderId="14" xfId="0" applyNumberFormat="1" applyFont="1" applyFill="1" applyBorder="1"/>
    <xf numFmtId="0" fontId="5" fillId="2" borderId="14" xfId="0" applyFont="1" applyFill="1" applyBorder="1"/>
    <xf numFmtId="164" fontId="2" fillId="2" borderId="14" xfId="0" applyNumberFormat="1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0" fontId="5" fillId="2" borderId="16" xfId="0" applyFont="1" applyFill="1" applyBorder="1"/>
    <xf numFmtId="0" fontId="5" fillId="2" borderId="7" xfId="0" applyFont="1" applyFill="1" applyBorder="1"/>
    <xf numFmtId="165" fontId="2" fillId="2" borderId="14" xfId="0" applyNumberFormat="1" applyFont="1" applyFill="1" applyBorder="1" applyAlignment="1">
      <alignment vertical="center"/>
    </xf>
    <xf numFmtId="165" fontId="2" fillId="3" borderId="14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9" xfId="0" applyFont="1" applyFill="1" applyBorder="1"/>
    <xf numFmtId="165" fontId="5" fillId="2" borderId="20" xfId="0" applyNumberFormat="1" applyFont="1" applyFill="1" applyBorder="1"/>
    <xf numFmtId="165" fontId="5" fillId="2" borderId="10" xfId="0" applyNumberFormat="1" applyFont="1" applyFill="1" applyBorder="1"/>
    <xf numFmtId="0" fontId="5" fillId="2" borderId="20" xfId="0" applyFont="1" applyFill="1" applyBorder="1"/>
    <xf numFmtId="0" fontId="5" fillId="2" borderId="10" xfId="0" applyFont="1" applyFill="1" applyBorder="1"/>
    <xf numFmtId="164" fontId="2" fillId="2" borderId="2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vertical="center"/>
    </xf>
    <xf numFmtId="164" fontId="2" fillId="3" borderId="10" xfId="0" applyNumberFormat="1" applyFont="1" applyFill="1" applyBorder="1" applyAlignment="1">
      <alignment vertical="center"/>
    </xf>
    <xf numFmtId="0" fontId="5" fillId="2" borderId="21" xfId="0" applyFont="1" applyFill="1" applyBorder="1"/>
    <xf numFmtId="0" fontId="5" fillId="2" borderId="12" xfId="0" applyFont="1" applyFill="1" applyBorder="1"/>
    <xf numFmtId="164" fontId="6" fillId="2" borderId="14" xfId="0" applyNumberFormat="1" applyFont="1" applyFill="1" applyBorder="1"/>
    <xf numFmtId="165" fontId="6" fillId="2" borderId="14" xfId="0" applyNumberFormat="1" applyFont="1" applyFill="1" applyBorder="1"/>
    <xf numFmtId="164" fontId="6" fillId="2" borderId="20" xfId="0" applyNumberFormat="1" applyFont="1" applyFill="1" applyBorder="1"/>
    <xf numFmtId="164" fontId="6" fillId="2" borderId="5" xfId="0" applyNumberFormat="1" applyFont="1" applyFill="1" applyBorder="1"/>
    <xf numFmtId="164" fontId="6" fillId="2" borderId="10" xfId="0" applyNumberFormat="1" applyFont="1" applyFill="1" applyBorder="1"/>
    <xf numFmtId="164" fontId="6" fillId="2" borderId="0" xfId="0" applyNumberFormat="1" applyFont="1" applyFill="1" applyBorder="1"/>
    <xf numFmtId="164" fontId="7" fillId="3" borderId="14" xfId="0" applyNumberFormat="1" applyFont="1" applyFill="1" applyBorder="1" applyAlignment="1">
      <alignment vertical="center"/>
    </xf>
    <xf numFmtId="165" fontId="7" fillId="3" borderId="14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>
      <alignment vertical="center"/>
    </xf>
    <xf numFmtId="164" fontId="8" fillId="2" borderId="14" xfId="0" applyNumberFormat="1" applyFont="1" applyFill="1" applyBorder="1"/>
    <xf numFmtId="165" fontId="8" fillId="2" borderId="14" xfId="0" applyNumberFormat="1" applyFont="1" applyFill="1" applyBorder="1"/>
    <xf numFmtId="164" fontId="8" fillId="2" borderId="20" xfId="0" applyNumberFormat="1" applyFont="1" applyFill="1" applyBorder="1"/>
    <xf numFmtId="164" fontId="8" fillId="2" borderId="5" xfId="0" applyNumberFormat="1" applyFont="1" applyFill="1" applyBorder="1"/>
    <xf numFmtId="164" fontId="8" fillId="2" borderId="10" xfId="0" applyNumberFormat="1" applyFont="1" applyFill="1" applyBorder="1"/>
    <xf numFmtId="164" fontId="8" fillId="2" borderId="0" xfId="0" applyNumberFormat="1" applyFont="1" applyFill="1" applyBorder="1"/>
    <xf numFmtId="164" fontId="6" fillId="2" borderId="22" xfId="0" applyNumberFormat="1" applyFont="1" applyFill="1" applyBorder="1"/>
    <xf numFmtId="164" fontId="6" fillId="0" borderId="14" xfId="0" applyNumberFormat="1" applyFont="1" applyFill="1" applyBorder="1"/>
    <xf numFmtId="165" fontId="6" fillId="0" borderId="14" xfId="0" applyNumberFormat="1" applyFont="1" applyFill="1" applyBorder="1"/>
    <xf numFmtId="164" fontId="6" fillId="0" borderId="20" xfId="0" applyNumberFormat="1" applyFont="1" applyFill="1" applyBorder="1"/>
    <xf numFmtId="164" fontId="6" fillId="0" borderId="5" xfId="0" applyNumberFormat="1" applyFont="1" applyFill="1" applyBorder="1"/>
    <xf numFmtId="164" fontId="6" fillId="0" borderId="10" xfId="0" applyNumberFormat="1" applyFont="1" applyFill="1" applyBorder="1"/>
    <xf numFmtId="166" fontId="6" fillId="2" borderId="14" xfId="0" applyNumberFormat="1" applyFont="1" applyFill="1" applyBorder="1"/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A" sz="1400"/>
              <a:t>MATRÍCULA POR SEXO Y TURNO:</a:t>
            </a:r>
          </a:p>
          <a:p>
            <a:pPr>
              <a:defRPr sz="1400"/>
            </a:pPr>
            <a:r>
              <a:rPr lang="es-PA" sz="1400"/>
              <a:t>SEGUNDO SEMESTRE 2019</a:t>
            </a:r>
          </a:p>
          <a:p>
            <a:pPr>
              <a:defRPr sz="1400"/>
            </a:pPr>
            <a:endParaRPr lang="es-PA" sz="1400"/>
          </a:p>
        </c:rich>
      </c:tx>
      <c:layout>
        <c:manualLayout>
          <c:xMode val="edge"/>
          <c:yMode val="edge"/>
          <c:x val="0.32625990152120948"/>
          <c:y val="3.888528839922229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90189660019402"/>
          <c:y val="0.15209067110292351"/>
          <c:w val="0.81187454895633671"/>
          <c:h val="0.615563939924176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Hoja1!$E$8</c:f>
              <c:strCache>
                <c:ptCount val="1"/>
                <c:pt idx="0">
                  <c:v>Diurno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Lit>
              <c:ptCount val="2"/>
              <c:pt idx="0">
                <c:v>Hombres = 14,051</c:v>
              </c:pt>
              <c:pt idx="1">
                <c:v> Mujeres = 9,023</c:v>
              </c:pt>
            </c:strLit>
          </c:cat>
          <c:val>
            <c:numRef>
              <c:f>(Hoja1!$E$10,Hoja1!$H$10)</c:f>
              <c:numCache>
                <c:formatCode>#,##0;[Red]#,##0</c:formatCode>
                <c:ptCount val="2"/>
                <c:pt idx="0">
                  <c:v>7416</c:v>
                </c:pt>
                <c:pt idx="1">
                  <c:v>5290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7-4575-9025-09F51E6F808E}"/>
            </c:ext>
          </c:extLst>
        </c:ser>
        <c:ser>
          <c:idx val="1"/>
          <c:order val="1"/>
          <c:tx>
            <c:strRef>
              <c:f>Hoja1!$F$8</c:f>
              <c:strCache>
                <c:ptCount val="1"/>
                <c:pt idx="0">
                  <c:v>Nocturno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Lit>
              <c:ptCount val="2"/>
              <c:pt idx="0">
                <c:v>Hombres = 14,051</c:v>
              </c:pt>
              <c:pt idx="1">
                <c:v> Mujeres = 9,023</c:v>
              </c:pt>
            </c:strLit>
          </c:cat>
          <c:val>
            <c:numRef>
              <c:f>(Hoja1!$F$10,Hoja1!$I$10)</c:f>
              <c:numCache>
                <c:formatCode>#,##0;[Red]#,##0</c:formatCode>
                <c:ptCount val="2"/>
                <c:pt idx="0">
                  <c:v>6635</c:v>
                </c:pt>
                <c:pt idx="1">
                  <c:v>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7-4575-9025-09F51E6F8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486368"/>
        <c:axId val="340433856"/>
        <c:axId val="0"/>
      </c:bar3DChart>
      <c:catAx>
        <c:axId val="3404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s-PA" sz="1050"/>
                  <a:t>Sexo y Turno</a:t>
                </a:r>
              </a:p>
            </c:rich>
          </c:tx>
          <c:layout>
            <c:manualLayout>
              <c:xMode val="edge"/>
              <c:yMode val="edge"/>
              <c:x val="0.47519575732464969"/>
              <c:y val="0.90991574854180168"/>
            </c:manualLayout>
          </c:layout>
          <c:overlay val="0"/>
        </c:title>
        <c:numFmt formatCode="#,##0.00" sourceLinked="0"/>
        <c:majorTickMark val="none"/>
        <c:minorTickMark val="none"/>
        <c:tickLblPos val="nextTo"/>
        <c:crossAx val="340433856"/>
        <c:crosses val="autoZero"/>
        <c:auto val="1"/>
        <c:lblAlgn val="ctr"/>
        <c:lblOffset val="100"/>
        <c:noMultiLvlLbl val="0"/>
      </c:catAx>
      <c:valAx>
        <c:axId val="34043385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PA"/>
                  <a:t>Estudiantes</a:t>
                </a:r>
              </a:p>
            </c:rich>
          </c:tx>
          <c:layout>
            <c:manualLayout>
              <c:xMode val="edge"/>
              <c:yMode val="edge"/>
              <c:x val="7.0478348826785747E-2"/>
              <c:y val="0.2839516026148060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3404863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PA"/>
          </a:p>
        </c:txPr>
      </c:dTable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85726</xdr:rowOff>
    </xdr:to>
    <xdr:sp macro="" textlink="">
      <xdr:nvSpPr>
        <xdr:cNvPr id="1027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17245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496571</xdr:colOff>
      <xdr:row>36</xdr:row>
      <xdr:rowOff>32155</xdr:rowOff>
    </xdr:from>
    <xdr:to>
      <xdr:col>8</xdr:col>
      <xdr:colOff>172722</xdr:colOff>
      <xdr:row>59</xdr:row>
      <xdr:rowOff>103891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zoomScale="106" zoomScaleNormal="106" zoomScaleSheetLayoutView="106" workbookViewId="0">
      <selection activeCell="K11" sqref="K11"/>
    </sheetView>
  </sheetViews>
  <sheetFormatPr baseColWidth="10" defaultColWidth="11.5703125" defaultRowHeight="16.5" x14ac:dyDescent="0.25"/>
  <cols>
    <col min="1" max="1" width="37.42578125" style="4" customWidth="1"/>
    <col min="2" max="3" width="10.5703125" style="4" customWidth="1"/>
    <col min="4" max="4" width="12.140625" style="4" customWidth="1"/>
    <col min="5" max="5" width="11" style="4" customWidth="1"/>
    <col min="6" max="6" width="11.42578125" style="4" customWidth="1"/>
    <col min="7" max="7" width="11.5703125" style="4" customWidth="1"/>
    <col min="8" max="8" width="11" style="4" customWidth="1"/>
    <col min="9" max="9" width="11.42578125" style="4" customWidth="1"/>
    <col min="10" max="10" width="7.42578125" style="10" hidden="1" customWidth="1"/>
    <col min="11" max="16384" width="11.5703125" style="4"/>
  </cols>
  <sheetData>
    <row r="1" spans="1:10" ht="17.25" x14ac:dyDescent="0.3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8"/>
    </row>
    <row r="2" spans="1:10" ht="17.25" x14ac:dyDescent="0.3">
      <c r="A2" s="79" t="s">
        <v>29</v>
      </c>
      <c r="B2" s="79"/>
      <c r="C2" s="79"/>
      <c r="D2" s="79"/>
      <c r="E2" s="79"/>
      <c r="F2" s="79"/>
      <c r="G2" s="79"/>
      <c r="H2" s="79"/>
      <c r="I2" s="79"/>
      <c r="J2" s="8"/>
    </row>
    <row r="3" spans="1:10" ht="7.5" customHeight="1" x14ac:dyDescent="0.3">
      <c r="A3" s="9"/>
      <c r="B3" s="9"/>
      <c r="C3" s="9"/>
      <c r="D3" s="9"/>
      <c r="E3" s="9"/>
      <c r="F3" s="9"/>
      <c r="G3" s="9"/>
      <c r="H3" s="9"/>
      <c r="I3" s="9"/>
    </row>
    <row r="4" spans="1:10" ht="17.25" x14ac:dyDescent="0.25">
      <c r="A4" s="85" t="s">
        <v>21</v>
      </c>
      <c r="B4" s="92" t="s">
        <v>27</v>
      </c>
      <c r="C4" s="92"/>
      <c r="D4" s="92"/>
      <c r="E4" s="92"/>
      <c r="F4" s="92"/>
      <c r="G4" s="92"/>
      <c r="H4" s="92"/>
      <c r="I4" s="92"/>
      <c r="J4" s="16"/>
    </row>
    <row r="5" spans="1:10" ht="17.25" x14ac:dyDescent="0.3">
      <c r="A5" s="86"/>
      <c r="B5" s="76" t="s">
        <v>22</v>
      </c>
      <c r="C5" s="76" t="s">
        <v>0</v>
      </c>
      <c r="D5" s="80" t="s">
        <v>23</v>
      </c>
      <c r="E5" s="81"/>
      <c r="F5" s="81"/>
      <c r="G5" s="81"/>
      <c r="H5" s="81"/>
      <c r="I5" s="82"/>
      <c r="J5" s="11"/>
    </row>
    <row r="6" spans="1:10" ht="17.25" x14ac:dyDescent="0.3">
      <c r="A6" s="86"/>
      <c r="B6" s="77"/>
      <c r="C6" s="77"/>
      <c r="D6" s="83" t="s">
        <v>18</v>
      </c>
      <c r="E6" s="81"/>
      <c r="F6" s="84"/>
      <c r="G6" s="80" t="s">
        <v>19</v>
      </c>
      <c r="H6" s="81"/>
      <c r="I6" s="82"/>
      <c r="J6" s="11"/>
    </row>
    <row r="7" spans="1:10" ht="17.25" x14ac:dyDescent="0.3">
      <c r="A7" s="86"/>
      <c r="B7" s="77"/>
      <c r="C7" s="77"/>
      <c r="D7" s="88" t="s">
        <v>25</v>
      </c>
      <c r="E7" s="81" t="s">
        <v>24</v>
      </c>
      <c r="F7" s="84"/>
      <c r="G7" s="90" t="s">
        <v>25</v>
      </c>
      <c r="H7" s="81" t="s">
        <v>24</v>
      </c>
      <c r="I7" s="82"/>
      <c r="J7" s="11"/>
    </row>
    <row r="8" spans="1:10" ht="17.25" x14ac:dyDescent="0.3">
      <c r="A8" s="87"/>
      <c r="B8" s="78"/>
      <c r="C8" s="78"/>
      <c r="D8" s="89"/>
      <c r="E8" s="22" t="s">
        <v>16</v>
      </c>
      <c r="F8" s="38" t="s">
        <v>17</v>
      </c>
      <c r="G8" s="91"/>
      <c r="H8" s="12" t="s">
        <v>16</v>
      </c>
      <c r="I8" s="21" t="s">
        <v>17</v>
      </c>
      <c r="J8" s="11"/>
    </row>
    <row r="9" spans="1:10" ht="17.25" x14ac:dyDescent="0.3">
      <c r="A9" s="23"/>
      <c r="B9" s="29"/>
      <c r="C9" s="31"/>
      <c r="D9" s="39"/>
      <c r="E9" s="14"/>
      <c r="F9" s="40"/>
      <c r="G9" s="15"/>
      <c r="H9" s="14"/>
      <c r="I9" s="15"/>
      <c r="J9" s="16"/>
    </row>
    <row r="10" spans="1:10" ht="19.5" customHeight="1" x14ac:dyDescent="0.25">
      <c r="A10" s="24" t="s">
        <v>28</v>
      </c>
      <c r="B10" s="33">
        <f>+D10+G10</f>
        <v>23074</v>
      </c>
      <c r="C10" s="37">
        <f>B10/$B$10*100</f>
        <v>100</v>
      </c>
      <c r="D10" s="47">
        <f>+E10+F10</f>
        <v>14051</v>
      </c>
      <c r="E10" s="6">
        <f>+E13+E22</f>
        <v>7416</v>
      </c>
      <c r="F10" s="48">
        <f>+F13+F22</f>
        <v>6635</v>
      </c>
      <c r="G10" s="7">
        <f>+H10+I10</f>
        <v>9023</v>
      </c>
      <c r="H10" s="6">
        <f>+H13+H22</f>
        <v>5290</v>
      </c>
      <c r="I10" s="7">
        <f>+I13+I22</f>
        <v>3733</v>
      </c>
      <c r="J10" s="3"/>
    </row>
    <row r="11" spans="1:10" ht="17.25" x14ac:dyDescent="0.3">
      <c r="A11" s="25" t="s">
        <v>1</v>
      </c>
      <c r="B11" s="30">
        <f>+D11+G11</f>
        <v>100</v>
      </c>
      <c r="C11" s="30"/>
      <c r="D11" s="41">
        <f t="shared" ref="D11:H11" si="0">+D10/$B$10*100</f>
        <v>60.895380081476993</v>
      </c>
      <c r="E11" s="17">
        <f t="shared" si="0"/>
        <v>32.140071075669582</v>
      </c>
      <c r="F11" s="42">
        <f t="shared" si="0"/>
        <v>28.755309005807401</v>
      </c>
      <c r="G11" s="5">
        <f t="shared" si="0"/>
        <v>39.104619918523014</v>
      </c>
      <c r="H11" s="17">
        <f t="shared" si="0"/>
        <v>22.926237323394297</v>
      </c>
      <c r="I11" s="5">
        <f>+I10/$B$10*100</f>
        <v>16.178382595128717</v>
      </c>
      <c r="J11" s="3"/>
    </row>
    <row r="12" spans="1:10" ht="17.25" x14ac:dyDescent="0.3">
      <c r="A12" s="23"/>
      <c r="B12" s="31"/>
      <c r="C12" s="30"/>
      <c r="D12" s="43"/>
      <c r="E12" s="18"/>
      <c r="F12" s="44"/>
      <c r="G12" s="13"/>
      <c r="H12" s="18"/>
      <c r="I12" s="13"/>
      <c r="J12" s="3"/>
    </row>
    <row r="13" spans="1:10" ht="19.5" customHeight="1" x14ac:dyDescent="0.25">
      <c r="A13" s="26" t="s">
        <v>15</v>
      </c>
      <c r="B13" s="32">
        <f>+D13+G13</f>
        <v>14278</v>
      </c>
      <c r="C13" s="36">
        <f>B13/$B$10*100</f>
        <v>61.879171361705822</v>
      </c>
      <c r="D13" s="45">
        <f>+E13+F13</f>
        <v>8627</v>
      </c>
      <c r="E13" s="1">
        <f>SUM(E15:E20)</f>
        <v>5114</v>
      </c>
      <c r="F13" s="46">
        <f>SUM(F15:F20)</f>
        <v>3513</v>
      </c>
      <c r="G13" s="2">
        <f>+H13+I13</f>
        <v>5651</v>
      </c>
      <c r="H13" s="1">
        <f>SUM(H15:H20)</f>
        <v>3618</v>
      </c>
      <c r="I13" s="2">
        <f>SUM(I15:I20)</f>
        <v>2033</v>
      </c>
      <c r="J13" s="3"/>
    </row>
    <row r="14" spans="1:10" ht="17.25" x14ac:dyDescent="0.3">
      <c r="A14" s="23"/>
      <c r="B14" s="63"/>
      <c r="C14" s="64"/>
      <c r="D14" s="65"/>
      <c r="E14" s="66"/>
      <c r="F14" s="67"/>
      <c r="G14" s="68"/>
      <c r="H14" s="66"/>
      <c r="I14" s="68"/>
      <c r="J14" s="3"/>
    </row>
    <row r="15" spans="1:10" ht="17.25" x14ac:dyDescent="0.3">
      <c r="A15" s="23" t="s">
        <v>2</v>
      </c>
      <c r="B15" s="51">
        <f t="shared" ref="B15:B20" si="1">+D15+G15</f>
        <v>3404</v>
      </c>
      <c r="C15" s="52">
        <f t="shared" ref="C15:C20" si="2">B15/$B$10*100</f>
        <v>14.752535321140678</v>
      </c>
      <c r="D15" s="53">
        <f t="shared" ref="D15:D20" si="3">+E15+F15</f>
        <v>1721</v>
      </c>
      <c r="E15" s="54">
        <v>997</v>
      </c>
      <c r="F15" s="55">
        <v>724</v>
      </c>
      <c r="G15" s="56">
        <f t="shared" ref="G15:G20" si="4">SUM(H15:I15)</f>
        <v>1683</v>
      </c>
      <c r="H15" s="54">
        <v>1082</v>
      </c>
      <c r="I15" s="56">
        <v>601</v>
      </c>
      <c r="J15" s="3"/>
    </row>
    <row r="16" spans="1:10" ht="17.25" x14ac:dyDescent="0.3">
      <c r="A16" s="23" t="s">
        <v>3</v>
      </c>
      <c r="B16" s="51">
        <f t="shared" si="1"/>
        <v>1691</v>
      </c>
      <c r="C16" s="52">
        <f t="shared" si="2"/>
        <v>7.3285949553610124</v>
      </c>
      <c r="D16" s="53">
        <f t="shared" si="3"/>
        <v>1344</v>
      </c>
      <c r="E16" s="54">
        <v>939</v>
      </c>
      <c r="F16" s="55">
        <v>405</v>
      </c>
      <c r="G16" s="56">
        <f t="shared" si="4"/>
        <v>347</v>
      </c>
      <c r="H16" s="54">
        <v>251</v>
      </c>
      <c r="I16" s="56">
        <v>96</v>
      </c>
      <c r="J16" s="3"/>
    </row>
    <row r="17" spans="1:10" ht="17.25" x14ac:dyDescent="0.3">
      <c r="A17" s="23" t="s">
        <v>4</v>
      </c>
      <c r="B17" s="51">
        <f t="shared" si="1"/>
        <v>3739</v>
      </c>
      <c r="C17" s="52">
        <f t="shared" si="2"/>
        <v>16.204385888879258</v>
      </c>
      <c r="D17" s="53">
        <f t="shared" si="3"/>
        <v>1577</v>
      </c>
      <c r="E17" s="54">
        <v>888</v>
      </c>
      <c r="F17" s="55">
        <v>689</v>
      </c>
      <c r="G17" s="56">
        <f t="shared" si="4"/>
        <v>2162</v>
      </c>
      <c r="H17" s="54">
        <v>1403</v>
      </c>
      <c r="I17" s="56">
        <v>759</v>
      </c>
      <c r="J17" s="3"/>
    </row>
    <row r="18" spans="1:10" ht="17.25" x14ac:dyDescent="0.3">
      <c r="A18" s="23" t="s">
        <v>5</v>
      </c>
      <c r="B18" s="51">
        <f t="shared" si="1"/>
        <v>2138</v>
      </c>
      <c r="C18" s="52">
        <f t="shared" si="2"/>
        <v>9.2658403397763713</v>
      </c>
      <c r="D18" s="53">
        <f t="shared" si="3"/>
        <v>1637</v>
      </c>
      <c r="E18" s="54">
        <v>787</v>
      </c>
      <c r="F18" s="55">
        <v>850</v>
      </c>
      <c r="G18" s="56">
        <f t="shared" si="4"/>
        <v>501</v>
      </c>
      <c r="H18" s="54">
        <v>274</v>
      </c>
      <c r="I18" s="56">
        <v>227</v>
      </c>
      <c r="J18" s="3"/>
    </row>
    <row r="19" spans="1:10" ht="17.25" x14ac:dyDescent="0.3">
      <c r="A19" s="23" t="s">
        <v>6</v>
      </c>
      <c r="B19" s="51">
        <f t="shared" si="1"/>
        <v>2591</v>
      </c>
      <c r="C19" s="52">
        <f t="shared" si="2"/>
        <v>11.229089017942274</v>
      </c>
      <c r="D19" s="53">
        <f t="shared" si="3"/>
        <v>2107</v>
      </c>
      <c r="E19" s="54">
        <v>1364</v>
      </c>
      <c r="F19" s="55">
        <v>743</v>
      </c>
      <c r="G19" s="56">
        <f t="shared" si="4"/>
        <v>484</v>
      </c>
      <c r="H19" s="54">
        <v>310</v>
      </c>
      <c r="I19" s="56">
        <v>174</v>
      </c>
      <c r="J19" s="3"/>
    </row>
    <row r="20" spans="1:10" ht="17.25" x14ac:dyDescent="0.3">
      <c r="A20" s="23" t="s">
        <v>7</v>
      </c>
      <c r="B20" s="51">
        <f t="shared" si="1"/>
        <v>715</v>
      </c>
      <c r="C20" s="52">
        <f t="shared" si="2"/>
        <v>3.0987258386062235</v>
      </c>
      <c r="D20" s="53">
        <f t="shared" si="3"/>
        <v>241</v>
      </c>
      <c r="E20" s="54">
        <v>139</v>
      </c>
      <c r="F20" s="55">
        <v>102</v>
      </c>
      <c r="G20" s="56">
        <f t="shared" si="4"/>
        <v>474</v>
      </c>
      <c r="H20" s="54">
        <v>298</v>
      </c>
      <c r="I20" s="56">
        <v>176</v>
      </c>
      <c r="J20" s="3"/>
    </row>
    <row r="21" spans="1:10" ht="17.25" x14ac:dyDescent="0.3">
      <c r="A21" s="23"/>
      <c r="B21" s="51"/>
      <c r="C21" s="52"/>
      <c r="D21" s="53"/>
      <c r="E21" s="54"/>
      <c r="F21" s="55"/>
      <c r="G21" s="56"/>
      <c r="H21" s="54"/>
      <c r="I21" s="56"/>
      <c r="J21" s="3"/>
    </row>
    <row r="22" spans="1:10" ht="19.5" customHeight="1" x14ac:dyDescent="0.25">
      <c r="A22" s="27" t="s">
        <v>26</v>
      </c>
      <c r="B22" s="57">
        <f>+D22+G22</f>
        <v>8796</v>
      </c>
      <c r="C22" s="58">
        <f>B22/$B$10*100</f>
        <v>38.120828638294185</v>
      </c>
      <c r="D22" s="62">
        <f>+E22+F22</f>
        <v>5424</v>
      </c>
      <c r="E22" s="59">
        <f>SUM(E24:E30)</f>
        <v>2302</v>
      </c>
      <c r="F22" s="60">
        <f>SUM(F24:F30)</f>
        <v>3122</v>
      </c>
      <c r="G22" s="61">
        <f>+H22+I22</f>
        <v>3372</v>
      </c>
      <c r="H22" s="59">
        <f>SUM(H24:H30)</f>
        <v>1672</v>
      </c>
      <c r="I22" s="61">
        <f>SUM(I24:I30)</f>
        <v>1700</v>
      </c>
      <c r="J22" s="3"/>
    </row>
    <row r="23" spans="1:10" ht="17.25" x14ac:dyDescent="0.3">
      <c r="A23" s="23"/>
      <c r="B23" s="51"/>
      <c r="C23" s="52"/>
      <c r="D23" s="53"/>
      <c r="E23" s="54"/>
      <c r="F23" s="55"/>
      <c r="G23" s="56"/>
      <c r="H23" s="54"/>
      <c r="I23" s="56"/>
      <c r="J23" s="3"/>
    </row>
    <row r="24" spans="1:10" ht="17.25" x14ac:dyDescent="0.3">
      <c r="A24" s="23" t="s">
        <v>8</v>
      </c>
      <c r="B24" s="51">
        <f t="shared" ref="B24:B30" si="5">+D24+G24</f>
        <v>1240</v>
      </c>
      <c r="C24" s="52">
        <f t="shared" ref="C24:C29" si="6">B24/$B$10*100</f>
        <v>5.3740140417786257</v>
      </c>
      <c r="D24" s="53">
        <f t="shared" ref="D24:D29" si="7">SUM(E24:F24)</f>
        <v>702</v>
      </c>
      <c r="E24" s="54">
        <v>313</v>
      </c>
      <c r="F24" s="55">
        <v>389</v>
      </c>
      <c r="G24" s="56">
        <f>SUM(H24:I24)</f>
        <v>538</v>
      </c>
      <c r="H24" s="54">
        <v>248</v>
      </c>
      <c r="I24" s="56">
        <v>290</v>
      </c>
      <c r="J24" s="3"/>
    </row>
    <row r="25" spans="1:10" ht="17.25" x14ac:dyDescent="0.3">
      <c r="A25" s="23" t="s">
        <v>9</v>
      </c>
      <c r="B25" s="51">
        <f t="shared" si="5"/>
        <v>225</v>
      </c>
      <c r="C25" s="52">
        <f t="shared" si="6"/>
        <v>0.97512351564531508</v>
      </c>
      <c r="D25" s="53">
        <f t="shared" si="7"/>
        <v>137</v>
      </c>
      <c r="E25" s="54">
        <v>9</v>
      </c>
      <c r="F25" s="55">
        <v>128</v>
      </c>
      <c r="G25" s="56">
        <f t="shared" ref="G25:G30" si="8">SUM(H25:I25)</f>
        <v>88</v>
      </c>
      <c r="H25" s="69">
        <v>13</v>
      </c>
      <c r="I25" s="56">
        <v>75</v>
      </c>
      <c r="J25" s="3"/>
    </row>
    <row r="26" spans="1:10" ht="17.25" x14ac:dyDescent="0.3">
      <c r="A26" s="23" t="s">
        <v>10</v>
      </c>
      <c r="B26" s="51">
        <f t="shared" si="5"/>
        <v>931</v>
      </c>
      <c r="C26" s="52">
        <f t="shared" si="6"/>
        <v>4.0348444136257262</v>
      </c>
      <c r="D26" s="53">
        <f t="shared" si="7"/>
        <v>567</v>
      </c>
      <c r="E26" s="54">
        <v>261</v>
      </c>
      <c r="F26" s="55">
        <v>306</v>
      </c>
      <c r="G26" s="56">
        <f t="shared" si="8"/>
        <v>364</v>
      </c>
      <c r="H26" s="54">
        <v>198</v>
      </c>
      <c r="I26" s="56">
        <v>166</v>
      </c>
      <c r="J26" s="3"/>
    </row>
    <row r="27" spans="1:10" ht="17.25" x14ac:dyDescent="0.3">
      <c r="A27" s="23" t="s">
        <v>11</v>
      </c>
      <c r="B27" s="51">
        <f t="shared" si="5"/>
        <v>685</v>
      </c>
      <c r="C27" s="52">
        <f t="shared" si="6"/>
        <v>2.968709369853515</v>
      </c>
      <c r="D27" s="53">
        <f t="shared" si="7"/>
        <v>488</v>
      </c>
      <c r="E27" s="54">
        <v>72</v>
      </c>
      <c r="F27" s="55">
        <v>416</v>
      </c>
      <c r="G27" s="56">
        <f t="shared" si="8"/>
        <v>197</v>
      </c>
      <c r="H27" s="54">
        <v>34</v>
      </c>
      <c r="I27" s="56">
        <v>163</v>
      </c>
      <c r="J27" s="3"/>
    </row>
    <row r="28" spans="1:10" ht="17.25" x14ac:dyDescent="0.3">
      <c r="A28" s="23" t="s">
        <v>12</v>
      </c>
      <c r="B28" s="70">
        <f t="shared" si="5"/>
        <v>2550</v>
      </c>
      <c r="C28" s="71">
        <f t="shared" si="6"/>
        <v>11.051399843980239</v>
      </c>
      <c r="D28" s="72">
        <f t="shared" si="7"/>
        <v>1588</v>
      </c>
      <c r="E28" s="73">
        <v>592</v>
      </c>
      <c r="F28" s="74">
        <v>996</v>
      </c>
      <c r="G28" s="56">
        <f t="shared" si="8"/>
        <v>962</v>
      </c>
      <c r="H28" s="54">
        <v>409</v>
      </c>
      <c r="I28" s="56">
        <v>553</v>
      </c>
      <c r="J28" s="3"/>
    </row>
    <row r="29" spans="1:10" ht="17.25" customHeight="1" x14ac:dyDescent="0.3">
      <c r="A29" s="23" t="s">
        <v>13</v>
      </c>
      <c r="B29" s="51">
        <f t="shared" si="5"/>
        <v>1700</v>
      </c>
      <c r="C29" s="52">
        <f t="shared" si="6"/>
        <v>7.3675998959868245</v>
      </c>
      <c r="D29" s="53">
        <f t="shared" si="7"/>
        <v>997</v>
      </c>
      <c r="E29" s="54">
        <v>473</v>
      </c>
      <c r="F29" s="55">
        <v>524</v>
      </c>
      <c r="G29" s="56">
        <f t="shared" si="8"/>
        <v>703</v>
      </c>
      <c r="H29" s="54">
        <v>403</v>
      </c>
      <c r="I29" s="56">
        <v>300</v>
      </c>
      <c r="J29" s="3"/>
    </row>
    <row r="30" spans="1:10" ht="17.25" x14ac:dyDescent="0.3">
      <c r="A30" s="23" t="s">
        <v>14</v>
      </c>
      <c r="B30" s="51">
        <f t="shared" si="5"/>
        <v>1465</v>
      </c>
      <c r="C30" s="75">
        <v>4.4000000000000004</v>
      </c>
      <c r="D30" s="53">
        <f>SUM(E30:F30)</f>
        <v>945</v>
      </c>
      <c r="E30" s="54">
        <v>582</v>
      </c>
      <c r="F30" s="55">
        <v>363</v>
      </c>
      <c r="G30" s="56">
        <f t="shared" si="8"/>
        <v>520</v>
      </c>
      <c r="H30" s="54">
        <v>367</v>
      </c>
      <c r="I30" s="56">
        <v>153</v>
      </c>
      <c r="J30" s="3"/>
    </row>
    <row r="31" spans="1:10" ht="17.25" x14ac:dyDescent="0.3">
      <c r="A31" s="28"/>
      <c r="B31" s="34"/>
      <c r="C31" s="34"/>
      <c r="D31" s="49"/>
      <c r="E31" s="19"/>
      <c r="F31" s="50"/>
      <c r="G31" s="35"/>
      <c r="H31" s="19"/>
      <c r="I31" s="20"/>
      <c r="J31" s="3"/>
    </row>
  </sheetData>
  <mergeCells count="13">
    <mergeCell ref="C5:C8"/>
    <mergeCell ref="A1:I1"/>
    <mergeCell ref="A2:I2"/>
    <mergeCell ref="D5:I5"/>
    <mergeCell ref="D6:F6"/>
    <mergeCell ref="G6:I6"/>
    <mergeCell ref="A4:A8"/>
    <mergeCell ref="E7:F7"/>
    <mergeCell ref="H7:I7"/>
    <mergeCell ref="D7:D8"/>
    <mergeCell ref="G7:G8"/>
    <mergeCell ref="B4:I4"/>
    <mergeCell ref="B5:B8"/>
  </mergeCells>
  <phoneticPr fontId="1" type="noConversion"/>
  <printOptions horizontalCentered="1"/>
  <pageMargins left="0.78740157480314965" right="0.78740157480314965" top="0.78740157480314965" bottom="0.70866141732283472" header="0.70866141732283472" footer="0.51181102362204722"/>
  <pageSetup scale="65" orientation="portrait" useFirstPageNumber="1" r:id="rId1"/>
  <headerFooter alignWithMargins="0"/>
  <ignoredErrors>
    <ignoredError sqref="G13 G22 G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SANDY CORREA</cp:lastModifiedBy>
  <cp:lastPrinted>2019-12-19T20:25:23Z</cp:lastPrinted>
  <dcterms:created xsi:type="dcterms:W3CDTF">2008-08-11T15:28:12Z</dcterms:created>
  <dcterms:modified xsi:type="dcterms:W3CDTF">2020-01-14T13:45:04Z</dcterms:modified>
</cp:coreProperties>
</file>